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520" windowHeight="12975"/>
  </bookViews>
  <sheets>
    <sheet name="FORMINCLSOC" sheetId="1" r:id="rId1"/>
  </sheets>
  <definedNames>
    <definedName name="_xlnm._FilterDatabase" localSheetId="0" hidden="1">FORMINCLSOC!$A$2:$K$55</definedName>
    <definedName name="_xlnm.Print_Area" localSheetId="0">FORMINCLSOC!$A$1:$K$56</definedName>
  </definedNames>
  <calcPr calcId="125725"/>
</workbook>
</file>

<file path=xl/calcChain.xml><?xml version="1.0" encoding="utf-8"?>
<calcChain xmlns="http://schemas.openxmlformats.org/spreadsheetml/2006/main">
  <c r="H55" i="1"/>
  <c r="H54"/>
  <c r="C56"/>
  <c r="D56"/>
  <c r="E56"/>
  <c r="F56"/>
  <c r="I56"/>
  <c r="J56"/>
  <c r="K56"/>
  <c r="H53" l="1"/>
  <c r="H3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6" l="1"/>
</calcChain>
</file>

<file path=xl/sharedStrings.xml><?xml version="1.0" encoding="utf-8"?>
<sst xmlns="http://schemas.openxmlformats.org/spreadsheetml/2006/main" count="324" uniqueCount="146">
  <si>
    <t>Ricostruzione 1 complesso scolastico</t>
  </si>
  <si>
    <t>AL/2010/61</t>
  </si>
  <si>
    <t>(pdf)</t>
  </si>
  <si>
    <t>•</t>
  </si>
  <si>
    <t>Croix des Bouquets (PaP)</t>
  </si>
  <si>
    <t>Sostegno triennale Scuola primaria</t>
  </si>
  <si>
    <t>AL/2010/62</t>
  </si>
  <si>
    <t>Animazione territoriale bambini</t>
  </si>
  <si>
    <t>AL/2010/63</t>
  </si>
  <si>
    <t>Titanyen, Cabaret (Boucassin)</t>
  </si>
  <si>
    <t>Centro accoglienza bambini di strada</t>
  </si>
  <si>
    <t>AL/2010/66</t>
  </si>
  <si>
    <t>Assistenza a 31 bambini di strada</t>
  </si>
  <si>
    <t>AL/2010/67</t>
  </si>
  <si>
    <t>Cap Rouge (Jacmel)</t>
  </si>
  <si>
    <t>Scuola comunitaria</t>
  </si>
  <si>
    <t>AL/2010/71</t>
  </si>
  <si>
    <t>Riviere Froide (Carrefour)</t>
  </si>
  <si>
    <t>Centro socio-pastorale</t>
  </si>
  <si>
    <t>AL/2010/74</t>
  </si>
  <si>
    <t>Joineau (Thomazeau)</t>
  </si>
  <si>
    <t>Costruzione scuola materna a Hatte Drouillard</t>
  </si>
  <si>
    <t>AL/2010/97</t>
  </si>
  <si>
    <t xml:space="preserve">Jacmel </t>
  </si>
  <si>
    <t>Ripresa attività scolastica</t>
  </si>
  <si>
    <t>AL/2010/99</t>
  </si>
  <si>
    <t>Port-au-Prince</t>
  </si>
  <si>
    <t>Formazione operatori parrocchiali</t>
  </si>
  <si>
    <t>AL/2010/100</t>
  </si>
  <si>
    <t>Formazione all'Educazione Civica</t>
  </si>
  <si>
    <t>AL/2010/101</t>
  </si>
  <si>
    <t>Rafforzamento istituzionale</t>
  </si>
  <si>
    <t>AL/2010/102</t>
  </si>
  <si>
    <t>Contributo ricostruzione scuola</t>
  </si>
  <si>
    <t>AL/2010/106</t>
  </si>
  <si>
    <t>Centro comunitario</t>
  </si>
  <si>
    <t>AL/2010/123</t>
  </si>
  <si>
    <t>Ricostruzione scuola</t>
  </si>
  <si>
    <t>AL/2010/124</t>
  </si>
  <si>
    <t>Léogâne</t>
  </si>
  <si>
    <t>Ricostruzione 2 scuole comunitarie</t>
  </si>
  <si>
    <t>AL/2010/126</t>
  </si>
  <si>
    <t>Costruzione 1 pozzo e animazione</t>
  </si>
  <si>
    <t>AL/2010/128</t>
  </si>
  <si>
    <t>Cayes</t>
  </si>
  <si>
    <t>Centro Ricerca e Formazione Weddy Alexis</t>
  </si>
  <si>
    <t>AL/2010/130</t>
  </si>
  <si>
    <t>Biston (Cavaillon)</t>
  </si>
  <si>
    <t>Costruzione centro professionale giovanile</t>
  </si>
  <si>
    <t>AL/2011/15</t>
  </si>
  <si>
    <t>Papaye (Hinche)</t>
  </si>
  <si>
    <t>Riabilitazione scuola tecnica agraria</t>
  </si>
  <si>
    <t>AL/2011/19</t>
  </si>
  <si>
    <t>Beausejour (Léogâne)</t>
  </si>
  <si>
    <t>Laboratorio professionale giovani</t>
  </si>
  <si>
    <t>AL/2011/27</t>
  </si>
  <si>
    <t>Ouanaminthé</t>
  </si>
  <si>
    <t>Strutture di accoglienza minori</t>
  </si>
  <si>
    <t>AL/2011/76</t>
  </si>
  <si>
    <t>Assistenza a 45 bambini di strada (1 anno scolastico)</t>
  </si>
  <si>
    <t>AL/2011/77</t>
  </si>
  <si>
    <t>Formazione pedagogica insegnanti e materiale didattico</t>
  </si>
  <si>
    <t>AL/2011/78</t>
  </si>
  <si>
    <t>Scuola elementare per bambini orfani</t>
  </si>
  <si>
    <t>AL/2011/85</t>
  </si>
  <si>
    <t>Inclusione sociale minori e adolescenti ad alto rischio</t>
  </si>
  <si>
    <t>AL/2011/88</t>
  </si>
  <si>
    <t>Materiale per formazione professionale 100 giovani</t>
  </si>
  <si>
    <t>AL/2011/96</t>
  </si>
  <si>
    <t>Laboratorio informatica nel centro professionale giovani</t>
  </si>
  <si>
    <t>AL/2012/25</t>
  </si>
  <si>
    <t xml:space="preserve">Materiale e attrezzature laboratorio professionale giovani </t>
  </si>
  <si>
    <t>AL/2012/35</t>
  </si>
  <si>
    <t>Jeremie</t>
  </si>
  <si>
    <t>Materiale didattico e attrezzature per 50 scuole</t>
  </si>
  <si>
    <t>AL/2012/45</t>
  </si>
  <si>
    <t>Gressier</t>
  </si>
  <si>
    <t>Località</t>
  </si>
  <si>
    <t>Descrizione sintetica</t>
  </si>
  <si>
    <t>Codice</t>
  </si>
  <si>
    <t>Scheda</t>
  </si>
  <si>
    <t>Agg.to</t>
  </si>
  <si>
    <t>Concluso</t>
  </si>
  <si>
    <t>Port-de-Paix</t>
  </si>
  <si>
    <t>Programma Caritas parrocchiale</t>
  </si>
  <si>
    <t>AL/2013/1</t>
  </si>
  <si>
    <t>Fond d'Oies (Léogâne)</t>
  </si>
  <si>
    <t>AL/2013/3</t>
  </si>
  <si>
    <t>Rafforzamento organizzativo per la formazione alle organizzazioni contadine seguite dalla congregazione PFST</t>
  </si>
  <si>
    <t>AL/2013/16</t>
  </si>
  <si>
    <t>AL/2013/20</t>
  </si>
  <si>
    <t>AL/2013/25</t>
  </si>
  <si>
    <t>Varie località</t>
  </si>
  <si>
    <t>Diagnostico per la valutazione del livello di formazione delle organizzazioni contadine seguite dalla congregazione PFST</t>
  </si>
  <si>
    <t>AL/2013/45</t>
  </si>
  <si>
    <t>Beausejor e Jacmel</t>
  </si>
  <si>
    <t xml:space="preserve">Accompagnamento OB (Organizzazioni di base) appoggiate dalla Congregazione PFST </t>
  </si>
  <si>
    <t>AL/2013/58</t>
  </si>
  <si>
    <t>Sur les bases II": inclusione sociale minori e adolescenti ad alto rischio</t>
  </si>
  <si>
    <t>AL/2014/10</t>
  </si>
  <si>
    <t>Rafforzamento istituzione e organizzativo Fondazione Montesinos (accoglienza minori orfani)</t>
  </si>
  <si>
    <t>AL/2014/11</t>
  </si>
  <si>
    <t xml:space="preserve">Educazione e aggregazione sociale minori e giovani nel quartiere di Cité Okay </t>
  </si>
  <si>
    <t>AL/2014/24</t>
  </si>
  <si>
    <t>Protezione minori e giovani in situazione di strada a rischio istituzionalizzazione</t>
  </si>
  <si>
    <t>AL/2014/30</t>
  </si>
  <si>
    <t>Totale</t>
  </si>
  <si>
    <t>Rafforzamento delle organizzazioni locali e delle piccole imprese in ambito rurale</t>
  </si>
  <si>
    <t>Rafforzamento istituzionale e organizzativo Fondazione Montesinos (accoglienza minori orfani)</t>
  </si>
  <si>
    <t>Centro comunitario (offerta educativa, ricreativa, sportiva e di socializzazione rivolta ai minori nell'area periferica di Lilavois fino a Camp Corrai)</t>
  </si>
  <si>
    <t>Ricostruzione dei laboratori professionali del centro diurno Lakou per i ragazzi di strada</t>
  </si>
  <si>
    <t>Gingando pela paz - Capoeira sociale</t>
  </si>
  <si>
    <t>Acquisto e installazione di un gruppo elettrogeno per la scuola</t>
  </si>
  <si>
    <t>AL/2015/6</t>
  </si>
  <si>
    <t>AL/2015/12</t>
  </si>
  <si>
    <t>AL/2015/19</t>
  </si>
  <si>
    <t>AL/2015/33</t>
  </si>
  <si>
    <t>AL/2015/35</t>
  </si>
  <si>
    <t>AL/2015/37</t>
  </si>
  <si>
    <t>Waf Jeremy (PaP)</t>
  </si>
  <si>
    <t>Rafforzamento della tutela e cura dell'infanzia nel Centro Kay Pe' Giuss</t>
  </si>
  <si>
    <t>Integrazione scolastica per bambini portatori di handicap (Scuola San Carlo Borromeo)</t>
  </si>
  <si>
    <t>Programma nazionale per il rafforzamento delle Caritas Parrocchiali in Haiti (triennale)</t>
  </si>
  <si>
    <t>AL/2016/4</t>
  </si>
  <si>
    <t>AL/2016/8</t>
  </si>
  <si>
    <t>AL/2016/11</t>
  </si>
  <si>
    <t>Scuola tecnica agricola - Sainte Thérèse</t>
  </si>
  <si>
    <t>Pupitre double et chaises pour l'ecole</t>
  </si>
  <si>
    <t>Integrazione</t>
  </si>
  <si>
    <t>Storno a/da altro progetto</t>
  </si>
  <si>
    <t>Codice progetto storno</t>
  </si>
  <si>
    <t>AL/2010/115</t>
  </si>
  <si>
    <t>AL/2010/65</t>
  </si>
  <si>
    <t>AL/2015/6
AL/2014/30</t>
  </si>
  <si>
    <t>Finanziamento iniziale</t>
  </si>
  <si>
    <t>Finanziamento Finale</t>
  </si>
  <si>
    <t>AL/2016/39</t>
  </si>
  <si>
    <t>Rafforzamento istituzionale - (Uragano Matthew)</t>
  </si>
  <si>
    <t>AL/2017/5</t>
  </si>
  <si>
    <t>Integrazione scolastica per bambini portatori di handicap (Scuola San Carlo Borromeo) - II anno</t>
  </si>
  <si>
    <t>AL/2017/2</t>
  </si>
  <si>
    <t>Formazione 5 OB (Organizzazioni di Base) seguite dai PFST in Jacmel e Beausejour</t>
  </si>
  <si>
    <t>Cité Soleil (Pap)</t>
  </si>
  <si>
    <r>
      <t xml:space="preserve">Caritas Italiana &gt; Terremoto Haiti 2010 &gt; Progetti per ambito 
FORMAZIONE E INCLUSIONE SOCIALE </t>
    </r>
    <r>
      <rPr>
        <i/>
        <sz val="12"/>
        <color indexed="8"/>
        <rFont val="Cambria"/>
        <family val="1"/>
        <scheme val="major"/>
      </rPr>
      <t>(agg. dicembre 2017)</t>
    </r>
  </si>
  <si>
    <t>AL/2017/30</t>
  </si>
  <si>
    <t>Contributo alla creazione Centro prevenzione delinquenza giovanile a Corail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</si>
</sst>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i/>
      <sz val="12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C00000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theme="10"/>
      <name val="Cambria"/>
      <family val="1"/>
      <scheme val="major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vertAlign val="baseline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OR" displayName="FOR" ref="A2:K56" totalsRowCount="1" headerRowDxfId="24" dataDxfId="23" totalsRowDxfId="22">
  <autoFilter ref="A2:K55"/>
  <tableColumns count="11">
    <tableColumn id="1" name="Località" totalsRowLabel="Totale" dataDxfId="21" totalsRowDxfId="10"/>
    <tableColumn id="2" name="Descrizione sintetica" dataDxfId="20" totalsRowDxfId="9"/>
    <tableColumn id="4" name="Codice" totalsRowFunction="count" dataDxfId="19" totalsRowDxfId="8"/>
    <tableColumn id="3" name="Finanziamento iniziale" totalsRowFunction="sum" dataDxfId="18" totalsRowDxfId="7"/>
    <tableColumn id="8" name="Integrazione" totalsRowFunction="sum" dataDxfId="17" totalsRowDxfId="6"/>
    <tableColumn id="9" name="Storno a/da altro progetto" totalsRowFunction="sum" dataDxfId="16" totalsRowDxfId="5"/>
    <tableColumn id="10" name="Codice progetto storno" dataDxfId="15" totalsRowDxfId="4"/>
    <tableColumn id="11" name="Finanziamento Finale" totalsRowFunction="sum" dataDxfId="14" totalsRowDxfId="3">
      <calculatedColumnFormula>FOR[[#This Row],[Finanziamento iniziale]]+FOR[[#This Row],[Integrazione]]+FOR[[#This Row],[Storno a/da altro progetto]]</calculatedColumnFormula>
    </tableColumn>
    <tableColumn id="5" name="Scheda" totalsRowFunction="count" dataDxfId="13" totalsRowDxfId="2" dataCellStyle="Collegamento ipertestuale"/>
    <tableColumn id="6" name="Agg.to" totalsRowFunction="count" dataDxfId="12" totalsRowDxfId="1"/>
    <tableColumn id="7" name="Concluso" totalsRowFunction="count" dataDxfId="1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aritasitaliana.it/materiali/Mondo/am_lat/haiti/progetti/AL-2010-123-124-125-Agg.pdf" TargetMode="External"/><Relationship Id="rId21" Type="http://schemas.openxmlformats.org/officeDocument/2006/relationships/hyperlink" Target="http://www.caritasitaliana.it/materiali/Mondo/am_lat/haiti/progetti/AL-2010-102.pdf" TargetMode="External"/><Relationship Id="rId34" Type="http://schemas.openxmlformats.org/officeDocument/2006/relationships/hyperlink" Target="http://www.caritasitaliana.it/materiali/Mondo/am_lat/haiti/progetti/AL-2010-130-Agg.pdf" TargetMode="External"/><Relationship Id="rId42" Type="http://schemas.openxmlformats.org/officeDocument/2006/relationships/hyperlink" Target="http://www.caritasitaliana.it/materiali/Mondo/am_lat/haiti/progetti/AL-2011-77.pdf" TargetMode="External"/><Relationship Id="rId47" Type="http://schemas.openxmlformats.org/officeDocument/2006/relationships/hyperlink" Target="http://www.caritasitaliana.it/materiali/Mondo/am_lat/haiti/progetti/AL-2011-96-Agg.pdf" TargetMode="External"/><Relationship Id="rId50" Type="http://schemas.openxmlformats.org/officeDocument/2006/relationships/hyperlink" Target="http://www.caritasitaliana.it/materiali/Mondo/am_lat/haiti/progetti/AL-2012-35.pdf" TargetMode="External"/><Relationship Id="rId55" Type="http://schemas.openxmlformats.org/officeDocument/2006/relationships/hyperlink" Target="http://www.caritasitaliana.it/materiali/Mondo/am_lat/haiti/progetti/AL-2013-16.pdf" TargetMode="External"/><Relationship Id="rId63" Type="http://schemas.openxmlformats.org/officeDocument/2006/relationships/hyperlink" Target="http://www.caritasitaliana.it/materiali/Mondo/am_lat/haiti/progetti/AL-2014-24.pdf" TargetMode="External"/><Relationship Id="rId68" Type="http://schemas.openxmlformats.org/officeDocument/2006/relationships/hyperlink" Target="http://www.caritasitaliana.it/materiali/Mondo/am_lat/haiti/progetti/AL-2012-45-Agg.pdf" TargetMode="External"/><Relationship Id="rId76" Type="http://schemas.openxmlformats.org/officeDocument/2006/relationships/hyperlink" Target="http://www.caritasitaliana.it/materiali/Mondo/am_lat/haiti/progetti/AL-2010-101-Agg.pdf" TargetMode="External"/><Relationship Id="rId84" Type="http://schemas.openxmlformats.org/officeDocument/2006/relationships/hyperlink" Target="http://www.caritasitaliana.it/materiali/Mondo/am_lat/haiti/progetti/AL-2011-76-Agg.pdf" TargetMode="External"/><Relationship Id="rId89" Type="http://schemas.openxmlformats.org/officeDocument/2006/relationships/hyperlink" Target="http://www.caritasitaliana.it/materiali/Mondo/am_lat/haiti/progetti/AL-2013-58-Agg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caritasitaliana.it/materiali/Mondo/am_lat/haiti/progetti/AL-2010-66.pdf" TargetMode="External"/><Relationship Id="rId71" Type="http://schemas.openxmlformats.org/officeDocument/2006/relationships/hyperlink" Target="http://www.caritasitaliana.it/materiali/Mondo/am_lat/haiti/progetti/AL-2013-45-Agg.pdf" TargetMode="External"/><Relationship Id="rId92" Type="http://schemas.openxmlformats.org/officeDocument/2006/relationships/hyperlink" Target="http://www.caritasitaliana.it/materiali/Mondo/am_lat/haiti/progetti/AL-2016-8.pdf" TargetMode="External"/><Relationship Id="rId2" Type="http://schemas.openxmlformats.org/officeDocument/2006/relationships/hyperlink" Target="http://www.caritasitaliana.it/materiali/Mondo/am_lat/haiti/progetti/AL-2010-61-Agg.pdf" TargetMode="External"/><Relationship Id="rId16" Type="http://schemas.openxmlformats.org/officeDocument/2006/relationships/hyperlink" Target="http://www.caritasitaliana.it/materiali/Mondo/am_lat/haiti/progetti/AL-2010-97-Agg-2.pdf" TargetMode="External"/><Relationship Id="rId29" Type="http://schemas.openxmlformats.org/officeDocument/2006/relationships/hyperlink" Target="http://www.caritasitaliana.it/materiali/Mondo/am_lat/haiti/progetti/AL-2010-126.pdf" TargetMode="External"/><Relationship Id="rId11" Type="http://schemas.openxmlformats.org/officeDocument/2006/relationships/hyperlink" Target="http://www.caritasitaliana.it/materiali/Mondo/am_lat/haiti/progetti/AL-2010-71.pdf" TargetMode="External"/><Relationship Id="rId24" Type="http://schemas.openxmlformats.org/officeDocument/2006/relationships/hyperlink" Target="http://www.caritasitaliana.it/materiali/Mondo/am_lat/haiti/progetti/AL-2010-106-Agg.pdf" TargetMode="External"/><Relationship Id="rId32" Type="http://schemas.openxmlformats.org/officeDocument/2006/relationships/hyperlink" Target="http://www.caritasitaliana.it/materiali/Mondo/am_lat/haiti/progetti/AL-2010-128-Agg.pdf" TargetMode="External"/><Relationship Id="rId37" Type="http://schemas.openxmlformats.org/officeDocument/2006/relationships/hyperlink" Target="http://www.caritasitaliana.it/materiali/Mondo/am_lat/haiti/progetti/AL-2011-19.pdf" TargetMode="External"/><Relationship Id="rId40" Type="http://schemas.openxmlformats.org/officeDocument/2006/relationships/hyperlink" Target="http://www.caritasitaliana.it/materiali/Mondo/am_lat/haiti/progetti/AL-2011-27-Agg.pdf" TargetMode="External"/><Relationship Id="rId45" Type="http://schemas.openxmlformats.org/officeDocument/2006/relationships/hyperlink" Target="http://www.caritasitaliana.it/materiali/Mondo/am_lat/haiti/progetti/AL-2011-88.pdf" TargetMode="External"/><Relationship Id="rId53" Type="http://schemas.openxmlformats.org/officeDocument/2006/relationships/hyperlink" Target="http://www.caritasitaliana.it/materiali/Mondo/am_lat/haiti/progetti/AL-2013-1.pdf" TargetMode="External"/><Relationship Id="rId58" Type="http://schemas.openxmlformats.org/officeDocument/2006/relationships/hyperlink" Target="http://www.caritasitaliana.it/materiali/Mondo/am_lat/haiti/progetti/AL-2013-25.pdf" TargetMode="External"/><Relationship Id="rId66" Type="http://schemas.openxmlformats.org/officeDocument/2006/relationships/hyperlink" Target="http://www.caritasitaliana.it/materiali/Mondo/am_lat/haiti/progetti/AL-2011-78-Agg.pdf" TargetMode="External"/><Relationship Id="rId74" Type="http://schemas.openxmlformats.org/officeDocument/2006/relationships/hyperlink" Target="http://www.caritasitaliana.it/materiali/Mondo/am_lat/haiti/progetti/AL-2015-6.pdf" TargetMode="External"/><Relationship Id="rId79" Type="http://schemas.openxmlformats.org/officeDocument/2006/relationships/hyperlink" Target="http://www.caritasitaliana.it/materiali/Mondo/am_lat/haiti/progetti/AL-2015-35.pdf" TargetMode="External"/><Relationship Id="rId87" Type="http://schemas.openxmlformats.org/officeDocument/2006/relationships/hyperlink" Target="http://www.caritasitaliana.it/materiali/Mondo/am_lat/haiti/progetti/AL-2016-4.pdf" TargetMode="External"/><Relationship Id="rId5" Type="http://schemas.openxmlformats.org/officeDocument/2006/relationships/hyperlink" Target="http://www.caritasitaliana.it/materiali/Mondo/am_lat/haiti/progetti/AL-2010-63.pdf" TargetMode="External"/><Relationship Id="rId61" Type="http://schemas.openxmlformats.org/officeDocument/2006/relationships/hyperlink" Target="http://www.caritasitaliana.it/materiali/Mondo/am_lat/haiti/progetti/AL-2014-10.pdf" TargetMode="External"/><Relationship Id="rId82" Type="http://schemas.openxmlformats.org/officeDocument/2006/relationships/hyperlink" Target="http://www.caritasitaliana.it/materiali/Mondo/am_lat/haiti/progetti/AL-2014-11-Agg.pdf" TargetMode="External"/><Relationship Id="rId90" Type="http://schemas.openxmlformats.org/officeDocument/2006/relationships/hyperlink" Target="http://www.caritasitaliana.it/materiali/Mondo/am_lat/haiti/progetti/AL-2014-10-Agg.pdf" TargetMode="External"/><Relationship Id="rId95" Type="http://schemas.openxmlformats.org/officeDocument/2006/relationships/hyperlink" Target="http://www.caritasitaliana.it/materiali/Mondo/am_lat/haiti/progetti/AL-2016-39.pdf" TargetMode="External"/><Relationship Id="rId19" Type="http://schemas.openxmlformats.org/officeDocument/2006/relationships/hyperlink" Target="http://www.caritasitaliana.it/materiali/Mondo/am_lat/haiti/progetti/AL-2010-100.pdf" TargetMode="External"/><Relationship Id="rId14" Type="http://schemas.openxmlformats.org/officeDocument/2006/relationships/hyperlink" Target="http://www.caritasitaliana.it/materiali/Mondo/am_lat/haiti/progetti/AL-2010-74-Agg.pdf" TargetMode="External"/><Relationship Id="rId22" Type="http://schemas.openxmlformats.org/officeDocument/2006/relationships/hyperlink" Target="http://www.caritasitaliana.it/materiali/Mondo/am_lat/haiti/progetti/AL-2010-102-Agg.pdf" TargetMode="External"/><Relationship Id="rId27" Type="http://schemas.openxmlformats.org/officeDocument/2006/relationships/hyperlink" Target="http://www.caritasitaliana.it/materiali/Mondo/am_lat/haiti/progetti/AL-2010-123-124-125.pdf" TargetMode="External"/><Relationship Id="rId30" Type="http://schemas.openxmlformats.org/officeDocument/2006/relationships/hyperlink" Target="http://www.caritasitaliana.it/materiali/Mondo/am_lat/haiti/progetti/AL-2010-126-Agg.pdf" TargetMode="External"/><Relationship Id="rId35" Type="http://schemas.openxmlformats.org/officeDocument/2006/relationships/hyperlink" Target="http://www.caritasitaliana.it/materiali/Mondo/am_lat/haiti/progetti/AL-2011-15.pdf" TargetMode="External"/><Relationship Id="rId43" Type="http://schemas.openxmlformats.org/officeDocument/2006/relationships/hyperlink" Target="http://www.caritasitaliana.it/materiali/Mondo/am_lat/haiti/progetti/AL-2011-78.pdf" TargetMode="External"/><Relationship Id="rId48" Type="http://schemas.openxmlformats.org/officeDocument/2006/relationships/hyperlink" Target="http://www.caritasitaliana.it/materiali/Mondo/am_lat/haiti/progetti/AL-2012-25.pdf" TargetMode="External"/><Relationship Id="rId56" Type="http://schemas.openxmlformats.org/officeDocument/2006/relationships/hyperlink" Target="http://www.caritasitaliana.it/materiali/Mondo/am_lat/haiti/progetti/AL-2013-16-Agg.pdf" TargetMode="External"/><Relationship Id="rId64" Type="http://schemas.openxmlformats.org/officeDocument/2006/relationships/hyperlink" Target="http://www.caritasitaliana.it/materiali/Mondo/am_lat/haiti/progetti/AL-2014-30.pdf" TargetMode="External"/><Relationship Id="rId69" Type="http://schemas.openxmlformats.org/officeDocument/2006/relationships/hyperlink" Target="http://www.caritasitaliana.it/materiali/Mondo/am_lat/haiti/progetti/AL-2011-85-Agg.pdf" TargetMode="External"/><Relationship Id="rId77" Type="http://schemas.openxmlformats.org/officeDocument/2006/relationships/hyperlink" Target="http://www.caritasitaliana.it/materiali/Mondo/am_lat/haiti/progetti/AL-2015-19.pdf" TargetMode="External"/><Relationship Id="rId8" Type="http://schemas.openxmlformats.org/officeDocument/2006/relationships/hyperlink" Target="http://www.caritasitaliana.it/materiali/Mondo/am_lat/haiti/progetti/AL-2010-66-Agg.pdf" TargetMode="External"/><Relationship Id="rId51" Type="http://schemas.openxmlformats.org/officeDocument/2006/relationships/hyperlink" Target="http://www.caritasitaliana.it/materiali/Mondo/am_lat/haiti/progetti/AL-2012-35-Agg.pdf" TargetMode="External"/><Relationship Id="rId72" Type="http://schemas.openxmlformats.org/officeDocument/2006/relationships/hyperlink" Target="http://www.caritasitaliana.it/materiali/Mondo/am_lat/haiti/progetti/AL-2014-30.pdf" TargetMode="External"/><Relationship Id="rId80" Type="http://schemas.openxmlformats.org/officeDocument/2006/relationships/hyperlink" Target="http://www.caritasitaliana.it/materiali/Mondo/am_lat/haiti/progetti/AL-2015-19-Agg.pdf" TargetMode="External"/><Relationship Id="rId85" Type="http://schemas.openxmlformats.org/officeDocument/2006/relationships/hyperlink" Target="http://www.caritasitaliana.it/materiali/Mondo/am_lat/haiti/progetti/AL-2010-100-Agg.pdf" TargetMode="External"/><Relationship Id="rId93" Type="http://schemas.openxmlformats.org/officeDocument/2006/relationships/hyperlink" Target="http://www.caritasitaliana.it/materiali/Mondo/am_lat/haiti/progetti/AL-2016-8-Agg.pdf" TargetMode="External"/><Relationship Id="rId98" Type="http://schemas.openxmlformats.org/officeDocument/2006/relationships/table" Target="../tables/table1.xml"/><Relationship Id="rId3" Type="http://schemas.openxmlformats.org/officeDocument/2006/relationships/hyperlink" Target="http://www.caritasitaliana.it/materiali/Mondo/am_lat/haiti/progetti/AL-2010-62.pdf" TargetMode="External"/><Relationship Id="rId12" Type="http://schemas.openxmlformats.org/officeDocument/2006/relationships/hyperlink" Target="http://www.caritasitaliana.it/materiali/Mondo/am_lat/haiti/progetti/AL-2010-71-Agg.pdf" TargetMode="External"/><Relationship Id="rId17" Type="http://schemas.openxmlformats.org/officeDocument/2006/relationships/hyperlink" Target="http://www.caritasitaliana.it/materiali/Mondo/am_lat/haiti/progetti/AL-2010-99.pdf" TargetMode="External"/><Relationship Id="rId25" Type="http://schemas.openxmlformats.org/officeDocument/2006/relationships/hyperlink" Target="http://www.caritasitaliana.it/materiali/Mondo/am_lat/haiti/progetti/AL-2010-123-124-125.pdf" TargetMode="External"/><Relationship Id="rId33" Type="http://schemas.openxmlformats.org/officeDocument/2006/relationships/hyperlink" Target="http://www.caritasitaliana.it/materiali/Mondo/am_lat/haiti/progetti/AL-2010-130.pdf" TargetMode="External"/><Relationship Id="rId38" Type="http://schemas.openxmlformats.org/officeDocument/2006/relationships/hyperlink" Target="http://www.caritasitaliana.it/materiali/Mondo/am_lat/haiti/progetti/AL-2011-19-Agg.pdf" TargetMode="External"/><Relationship Id="rId46" Type="http://schemas.openxmlformats.org/officeDocument/2006/relationships/hyperlink" Target="http://www.caritasitaliana.it/materiali/Mondo/am_lat/haiti/progetti/AL-2011-96.pdf" TargetMode="External"/><Relationship Id="rId59" Type="http://schemas.openxmlformats.org/officeDocument/2006/relationships/hyperlink" Target="http://www.caritasitaliana.it/materiali/Mondo/am_lat/haiti/progetti/AL-2013-45.pdf" TargetMode="External"/><Relationship Id="rId67" Type="http://schemas.openxmlformats.org/officeDocument/2006/relationships/hyperlink" Target="http://www.caritasitaliana.it/materiali/Mondo/am_lat/haiti/progetti/AL-2011-88-Agg.pdf" TargetMode="External"/><Relationship Id="rId20" Type="http://schemas.openxmlformats.org/officeDocument/2006/relationships/hyperlink" Target="http://www.caritasitaliana.it/materiali/Mondo/am_lat/haiti/progetti/AL-2010-101.pdf" TargetMode="External"/><Relationship Id="rId41" Type="http://schemas.openxmlformats.org/officeDocument/2006/relationships/hyperlink" Target="http://www.caritasitaliana.it/materiali/Mondo/am_lat/haiti/progetti/AL-2011-76.pdf" TargetMode="External"/><Relationship Id="rId54" Type="http://schemas.openxmlformats.org/officeDocument/2006/relationships/hyperlink" Target="http://www.caritasitaliana.it/materiali/Mondo/am_lat/haiti/progetti/AL-2013-3.pdf" TargetMode="External"/><Relationship Id="rId62" Type="http://schemas.openxmlformats.org/officeDocument/2006/relationships/hyperlink" Target="http://www.caritasitaliana.it/materiali/Mondo/am_lat/haiti/progetti/AL-2014-11.pdf" TargetMode="External"/><Relationship Id="rId70" Type="http://schemas.openxmlformats.org/officeDocument/2006/relationships/hyperlink" Target="http://www.caritasitaliana.it/materiali/Mondo/am_lat/haiti/progetti/AL-2013-20-Agg.pdf" TargetMode="External"/><Relationship Id="rId75" Type="http://schemas.openxmlformats.org/officeDocument/2006/relationships/hyperlink" Target="http://www.caritasitaliana.it/materiali/Mondo/am_lat/haiti/progetti/AL-2015-12.pdf" TargetMode="External"/><Relationship Id="rId83" Type="http://schemas.openxmlformats.org/officeDocument/2006/relationships/hyperlink" Target="http://www.caritasitaliana.it/materiali/Mondo/am_lat/haiti/progetti/AL-2015-37.pdf" TargetMode="External"/><Relationship Id="rId88" Type="http://schemas.openxmlformats.org/officeDocument/2006/relationships/hyperlink" Target="http://www.caritasitaliana.it/materiali/Mondo/am_lat/haiti/progetti/AL-2016-4-Agg.pdf" TargetMode="External"/><Relationship Id="rId91" Type="http://schemas.openxmlformats.org/officeDocument/2006/relationships/hyperlink" Target="http://www.caritasitaliana.it/materiali/Mondo/am_lat/haiti/progetti/AL-2015-35-Agg.pdf" TargetMode="External"/><Relationship Id="rId96" Type="http://schemas.openxmlformats.org/officeDocument/2006/relationships/hyperlink" Target="http://www.caritasitaliana.it/materiali/Mondo/am_lat/haiti/progetti/AL-2017-30.pdf" TargetMode="External"/><Relationship Id="rId1" Type="http://schemas.openxmlformats.org/officeDocument/2006/relationships/hyperlink" Target="http://www.caritasitaliana.it/materiali/Mondo/am_lat/haiti/progetti/AL-2010-61.pdf" TargetMode="External"/><Relationship Id="rId6" Type="http://schemas.openxmlformats.org/officeDocument/2006/relationships/hyperlink" Target="http://www.caritasitaliana.it/materiali/Mondo/am_lat/haiti/progetti/AL-2010-63-Agg.pdf" TargetMode="External"/><Relationship Id="rId15" Type="http://schemas.openxmlformats.org/officeDocument/2006/relationships/hyperlink" Target="http://www.caritasitaliana.it/materiali/Mondo/am_lat/haiti/progetti/AL-2010-97.pdf" TargetMode="External"/><Relationship Id="rId23" Type="http://schemas.openxmlformats.org/officeDocument/2006/relationships/hyperlink" Target="http://www.caritasitaliana.it/materiali/Mondo/am_lat/haiti/progetti/AL-2010-106.pdf" TargetMode="External"/><Relationship Id="rId28" Type="http://schemas.openxmlformats.org/officeDocument/2006/relationships/hyperlink" Target="http://www.caritasitaliana.it/materiali/Mondo/am_lat/haiti/progetti/AL-2010-123-124-125-Agg.pdf" TargetMode="External"/><Relationship Id="rId36" Type="http://schemas.openxmlformats.org/officeDocument/2006/relationships/hyperlink" Target="http://www.caritasitaliana.it/materiali/Mondo/am_lat/haiti/progetti/AL-2011-15-Agg.pdf" TargetMode="External"/><Relationship Id="rId49" Type="http://schemas.openxmlformats.org/officeDocument/2006/relationships/hyperlink" Target="http://www.caritasitaliana.it/materiali/Mondo/am_lat/haiti/progetti/AL-2012-25-Agg.pdf" TargetMode="External"/><Relationship Id="rId57" Type="http://schemas.openxmlformats.org/officeDocument/2006/relationships/hyperlink" Target="http://www.caritasitaliana.it/materiali/Mondo/am_lat/haiti/progetti/AL-2013-20.pdf" TargetMode="External"/><Relationship Id="rId10" Type="http://schemas.openxmlformats.org/officeDocument/2006/relationships/hyperlink" Target="http://www.caritasitaliana.it/materiali/Mondo/am_lat/haiti/progetti/AL-2010-67-Agg.pdf" TargetMode="External"/><Relationship Id="rId31" Type="http://schemas.openxmlformats.org/officeDocument/2006/relationships/hyperlink" Target="http://www.caritasitaliana.it/materiali/Mondo/am_lat/haiti/progetti/AL-2010-128.pdf" TargetMode="External"/><Relationship Id="rId44" Type="http://schemas.openxmlformats.org/officeDocument/2006/relationships/hyperlink" Target="http://www.caritasitaliana.it/materiali/Mondo/am_lat/haiti/progetti/AL-2011-85.pdf" TargetMode="External"/><Relationship Id="rId52" Type="http://schemas.openxmlformats.org/officeDocument/2006/relationships/hyperlink" Target="http://www.caritasitaliana.it/materiali/Mondo/am_lat/haiti/progetti/AL-2012-45.pdf" TargetMode="External"/><Relationship Id="rId60" Type="http://schemas.openxmlformats.org/officeDocument/2006/relationships/hyperlink" Target="http://www.caritasitaliana.it/materiali/Mondo/am_lat/haiti/progetti/AL-2013-58.pdf" TargetMode="External"/><Relationship Id="rId65" Type="http://schemas.openxmlformats.org/officeDocument/2006/relationships/hyperlink" Target="http://www.caritasitaliana.it/materiali/Mondo/am_lat/haiti/progetti/AL-2011-77-Agg.pdf" TargetMode="External"/><Relationship Id="rId73" Type="http://schemas.openxmlformats.org/officeDocument/2006/relationships/hyperlink" Target="http://www.caritasitaliana.it/materiali/Mondo/am_lat/haiti/progetti/AL-2015-19.pdf" TargetMode="External"/><Relationship Id="rId78" Type="http://schemas.openxmlformats.org/officeDocument/2006/relationships/hyperlink" Target="http://www.caritasitaliana.it/materiali/Mondo/am_lat/haiti/progetti/AL-2015-33.pdf" TargetMode="External"/><Relationship Id="rId81" Type="http://schemas.openxmlformats.org/officeDocument/2006/relationships/hyperlink" Target="http://www.caritasitaliana.it/materiali/Mondo/am_lat/haiti/progetti/AL-2013-3-Agg.pdf" TargetMode="External"/><Relationship Id="rId86" Type="http://schemas.openxmlformats.org/officeDocument/2006/relationships/hyperlink" Target="http://www.caritasitaliana.it/materiali/Mondo/am_lat/haiti/progetti/AL-2013-25-Agg.pdf" TargetMode="External"/><Relationship Id="rId94" Type="http://schemas.openxmlformats.org/officeDocument/2006/relationships/hyperlink" Target="http://www.caritasitaliana.it/materiali/Mondo/am_lat/haiti/progetti/AL-2016-11.pdf" TargetMode="External"/><Relationship Id="rId4" Type="http://schemas.openxmlformats.org/officeDocument/2006/relationships/hyperlink" Target="http://www.caritasitaliana.it/materiali/Mondo/am_lat/haiti/progetti/AL-2010-62-Agg.pdf" TargetMode="External"/><Relationship Id="rId9" Type="http://schemas.openxmlformats.org/officeDocument/2006/relationships/hyperlink" Target="http://www.caritasitaliana.it/materiali/Mondo/am_lat/haiti/progetti/AL-2010-67.pdf" TargetMode="External"/><Relationship Id="rId13" Type="http://schemas.openxmlformats.org/officeDocument/2006/relationships/hyperlink" Target="http://www.caritasitaliana.it/materiali/Mondo/am_lat/haiti/progetti/AL-2010-74.pdf" TargetMode="External"/><Relationship Id="rId18" Type="http://schemas.openxmlformats.org/officeDocument/2006/relationships/hyperlink" Target="http://www.caritasitaliana.it/materiali/Mondo/am_lat/haiti/progetti/AL-2010-99-Agg.pdf" TargetMode="External"/><Relationship Id="rId39" Type="http://schemas.openxmlformats.org/officeDocument/2006/relationships/hyperlink" Target="http://www.caritasitaliana.it/materiali/Mondo/am_lat/haiti/progetti/AL-2011-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abSelected="1" topLeftCell="A40" workbookViewId="0">
      <selection activeCell="N50" sqref="N50"/>
    </sheetView>
  </sheetViews>
  <sheetFormatPr defaultRowHeight="14.25"/>
  <cols>
    <col min="1" max="1" width="27.42578125" style="5" customWidth="1"/>
    <col min="2" max="2" width="39.42578125" style="21" customWidth="1"/>
    <col min="3" max="3" width="14" style="5" customWidth="1"/>
    <col min="4" max="4" width="13" style="23" customWidth="1"/>
    <col min="5" max="5" width="11" style="23" customWidth="1"/>
    <col min="6" max="6" width="14.42578125" style="23" customWidth="1"/>
    <col min="7" max="7" width="13" style="23" customWidth="1"/>
    <col min="8" max="8" width="12.85546875" style="5" customWidth="1"/>
    <col min="9" max="16384" width="9.140625" style="5"/>
  </cols>
  <sheetData>
    <row r="1" spans="1:11" s="1" customFormat="1" ht="38.25" customHeight="1">
      <c r="A1" s="32" t="s">
        <v>143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38.25">
      <c r="A2" s="2" t="s">
        <v>77</v>
      </c>
      <c r="B2" s="3" t="s">
        <v>78</v>
      </c>
      <c r="C2" s="2" t="s">
        <v>79</v>
      </c>
      <c r="D2" s="2" t="s">
        <v>134</v>
      </c>
      <c r="E2" s="4" t="s">
        <v>128</v>
      </c>
      <c r="F2" s="4" t="s">
        <v>129</v>
      </c>
      <c r="G2" s="4" t="s">
        <v>130</v>
      </c>
      <c r="H2" s="4" t="s">
        <v>135</v>
      </c>
      <c r="I2" s="4" t="s">
        <v>80</v>
      </c>
      <c r="J2" s="2" t="s">
        <v>81</v>
      </c>
      <c r="K2" s="2" t="s">
        <v>82</v>
      </c>
    </row>
    <row r="3" spans="1:11">
      <c r="A3" s="6" t="s">
        <v>76</v>
      </c>
      <c r="B3" s="7" t="s">
        <v>0</v>
      </c>
      <c r="C3" s="8" t="s">
        <v>1</v>
      </c>
      <c r="D3" s="9">
        <v>1500000</v>
      </c>
      <c r="E3" s="9"/>
      <c r="F3" s="9"/>
      <c r="G3" s="10"/>
      <c r="H3" s="9">
        <f>FOR[[#This Row],[Finanziamento iniziale]]+FOR[[#This Row],[Integrazione]]+FOR[[#This Row],[Storno a/da altro progetto]]</f>
        <v>1500000</v>
      </c>
      <c r="I3" s="11" t="s">
        <v>2</v>
      </c>
      <c r="J3" s="11" t="s">
        <v>2</v>
      </c>
      <c r="K3" s="8" t="s">
        <v>3</v>
      </c>
    </row>
    <row r="4" spans="1:11">
      <c r="A4" s="6" t="s">
        <v>4</v>
      </c>
      <c r="B4" s="7" t="s">
        <v>5</v>
      </c>
      <c r="C4" s="12" t="s">
        <v>6</v>
      </c>
      <c r="D4" s="13">
        <v>208000</v>
      </c>
      <c r="E4" s="13">
        <v>15000</v>
      </c>
      <c r="F4" s="14"/>
      <c r="G4" s="15"/>
      <c r="H4" s="13">
        <f>FOR[[#This Row],[Finanziamento iniziale]]+FOR[[#This Row],[Integrazione]]+FOR[[#This Row],[Storno a/da altro progetto]]</f>
        <v>223000</v>
      </c>
      <c r="I4" s="11" t="s">
        <v>2</v>
      </c>
      <c r="J4" s="11" t="s">
        <v>2</v>
      </c>
      <c r="K4" s="8" t="s">
        <v>3</v>
      </c>
    </row>
    <row r="5" spans="1:11">
      <c r="A5" s="16" t="s">
        <v>4</v>
      </c>
      <c r="B5" s="7" t="s">
        <v>7</v>
      </c>
      <c r="C5" s="8" t="s">
        <v>8</v>
      </c>
      <c r="D5" s="9">
        <v>30000</v>
      </c>
      <c r="E5" s="9"/>
      <c r="F5" s="9"/>
      <c r="G5" s="10"/>
      <c r="H5" s="9">
        <f>FOR[[#This Row],[Finanziamento iniziale]]+FOR[[#This Row],[Integrazione]]+FOR[[#This Row],[Storno a/da altro progetto]]</f>
        <v>30000</v>
      </c>
      <c r="I5" s="11" t="s">
        <v>2</v>
      </c>
      <c r="J5" s="11" t="s">
        <v>2</v>
      </c>
      <c r="K5" s="8" t="s">
        <v>3</v>
      </c>
    </row>
    <row r="6" spans="1:11">
      <c r="A6" s="16" t="s">
        <v>9</v>
      </c>
      <c r="B6" s="7" t="s">
        <v>10</v>
      </c>
      <c r="C6" s="12" t="s">
        <v>11</v>
      </c>
      <c r="D6" s="13">
        <v>500000</v>
      </c>
      <c r="E6" s="13">
        <v>32000</v>
      </c>
      <c r="F6" s="14"/>
      <c r="G6" s="15"/>
      <c r="H6" s="13">
        <f>FOR[[#This Row],[Finanziamento iniziale]]+FOR[[#This Row],[Integrazione]]+FOR[[#This Row],[Storno a/da altro progetto]]</f>
        <v>532000</v>
      </c>
      <c r="I6" s="11" t="s">
        <v>2</v>
      </c>
      <c r="J6" s="11" t="s">
        <v>2</v>
      </c>
      <c r="K6" s="8" t="s">
        <v>3</v>
      </c>
    </row>
    <row r="7" spans="1:11">
      <c r="A7" s="16" t="s">
        <v>4</v>
      </c>
      <c r="B7" s="7" t="s">
        <v>12</v>
      </c>
      <c r="C7" s="8" t="s">
        <v>13</v>
      </c>
      <c r="D7" s="9">
        <v>18300</v>
      </c>
      <c r="E7" s="9"/>
      <c r="F7" s="9"/>
      <c r="G7" s="10"/>
      <c r="H7" s="9">
        <f>FOR[[#This Row],[Finanziamento iniziale]]+FOR[[#This Row],[Integrazione]]+FOR[[#This Row],[Storno a/da altro progetto]]</f>
        <v>18300</v>
      </c>
      <c r="I7" s="11" t="s">
        <v>2</v>
      </c>
      <c r="J7" s="11" t="s">
        <v>2</v>
      </c>
      <c r="K7" s="8" t="s">
        <v>3</v>
      </c>
    </row>
    <row r="8" spans="1:11">
      <c r="A8" s="16" t="s">
        <v>14</v>
      </c>
      <c r="B8" s="7" t="s">
        <v>15</v>
      </c>
      <c r="C8" s="8" t="s">
        <v>16</v>
      </c>
      <c r="D8" s="9">
        <v>24500</v>
      </c>
      <c r="E8" s="9"/>
      <c r="F8" s="9"/>
      <c r="G8" s="10"/>
      <c r="H8" s="9">
        <f>FOR[[#This Row],[Finanziamento iniziale]]+FOR[[#This Row],[Integrazione]]+FOR[[#This Row],[Storno a/da altro progetto]]</f>
        <v>24500</v>
      </c>
      <c r="I8" s="11" t="s">
        <v>2</v>
      </c>
      <c r="J8" s="11" t="s">
        <v>2</v>
      </c>
      <c r="K8" s="8" t="s">
        <v>3</v>
      </c>
    </row>
    <row r="9" spans="1:11">
      <c r="A9" s="16" t="s">
        <v>17</v>
      </c>
      <c r="B9" s="7" t="s">
        <v>18</v>
      </c>
      <c r="C9" s="8" t="s">
        <v>19</v>
      </c>
      <c r="D9" s="9">
        <v>46200</v>
      </c>
      <c r="E9" s="9"/>
      <c r="F9" s="9"/>
      <c r="G9" s="10"/>
      <c r="H9" s="9">
        <f>FOR[[#This Row],[Finanziamento iniziale]]+FOR[[#This Row],[Integrazione]]+FOR[[#This Row],[Storno a/da altro progetto]]</f>
        <v>46200</v>
      </c>
      <c r="I9" s="11" t="s">
        <v>2</v>
      </c>
      <c r="J9" s="11" t="s">
        <v>2</v>
      </c>
      <c r="K9" s="8" t="s">
        <v>3</v>
      </c>
    </row>
    <row r="10" spans="1:11" ht="25.5">
      <c r="A10" s="16" t="s">
        <v>20</v>
      </c>
      <c r="B10" s="7" t="s">
        <v>21</v>
      </c>
      <c r="C10" s="12" t="s">
        <v>22</v>
      </c>
      <c r="D10" s="13">
        <v>56367</v>
      </c>
      <c r="E10" s="17"/>
      <c r="F10" s="13">
        <v>262.18</v>
      </c>
      <c r="G10" s="18" t="s">
        <v>131</v>
      </c>
      <c r="H10" s="13">
        <f>FOR[[#This Row],[Finanziamento iniziale]]+FOR[[#This Row],[Integrazione]]+FOR[[#This Row],[Storno a/da altro progetto]]</f>
        <v>56629.18</v>
      </c>
      <c r="I10" s="11" t="s">
        <v>2</v>
      </c>
      <c r="J10" s="11" t="s">
        <v>2</v>
      </c>
      <c r="K10" s="8" t="s">
        <v>3</v>
      </c>
    </row>
    <row r="11" spans="1:11">
      <c r="A11" s="16" t="s">
        <v>23</v>
      </c>
      <c r="B11" s="7" t="s">
        <v>24</v>
      </c>
      <c r="C11" s="12" t="s">
        <v>25</v>
      </c>
      <c r="D11" s="13">
        <v>313928</v>
      </c>
      <c r="E11" s="17"/>
      <c r="F11" s="17">
        <v>-8211</v>
      </c>
      <c r="G11" s="19" t="s">
        <v>132</v>
      </c>
      <c r="H11" s="13">
        <f>FOR[[#This Row],[Finanziamento iniziale]]+FOR[[#This Row],[Integrazione]]+FOR[[#This Row],[Storno a/da altro progetto]]</f>
        <v>305717</v>
      </c>
      <c r="I11" s="11" t="s">
        <v>2</v>
      </c>
      <c r="J11" s="11" t="s">
        <v>2</v>
      </c>
      <c r="K11" s="8" t="s">
        <v>3</v>
      </c>
    </row>
    <row r="12" spans="1:11">
      <c r="A12" s="16" t="s">
        <v>26</v>
      </c>
      <c r="B12" s="7" t="s">
        <v>27</v>
      </c>
      <c r="C12" s="12" t="s">
        <v>28</v>
      </c>
      <c r="D12" s="13">
        <v>15000</v>
      </c>
      <c r="E12" s="13">
        <v>30000</v>
      </c>
      <c r="F12" s="14"/>
      <c r="G12" s="15"/>
      <c r="H12" s="13">
        <f>FOR[[#This Row],[Finanziamento iniziale]]+FOR[[#This Row],[Integrazione]]+FOR[[#This Row],[Storno a/da altro progetto]]</f>
        <v>45000</v>
      </c>
      <c r="I12" s="11" t="s">
        <v>2</v>
      </c>
      <c r="J12" s="11" t="s">
        <v>2</v>
      </c>
      <c r="K12" s="8" t="s">
        <v>3</v>
      </c>
    </row>
    <row r="13" spans="1:11">
      <c r="A13" s="16" t="s">
        <v>26</v>
      </c>
      <c r="B13" s="7" t="s">
        <v>29</v>
      </c>
      <c r="C13" s="12" t="s">
        <v>30</v>
      </c>
      <c r="D13" s="13">
        <v>22500</v>
      </c>
      <c r="E13" s="13">
        <v>9000</v>
      </c>
      <c r="F13" s="14"/>
      <c r="G13" s="15"/>
      <c r="H13" s="13">
        <f>FOR[[#This Row],[Finanziamento iniziale]]+FOR[[#This Row],[Integrazione]]+FOR[[#This Row],[Storno a/da altro progetto]]</f>
        <v>31500</v>
      </c>
      <c r="I13" s="11" t="s">
        <v>2</v>
      </c>
      <c r="J13" s="11" t="s">
        <v>2</v>
      </c>
      <c r="K13" s="8" t="s">
        <v>3</v>
      </c>
    </row>
    <row r="14" spans="1:11">
      <c r="A14" s="16" t="s">
        <v>26</v>
      </c>
      <c r="B14" s="7" t="s">
        <v>31</v>
      </c>
      <c r="C14" s="8" t="s">
        <v>32</v>
      </c>
      <c r="D14" s="9">
        <v>4500</v>
      </c>
      <c r="E14" s="9"/>
      <c r="F14" s="9"/>
      <c r="G14" s="10"/>
      <c r="H14" s="9">
        <f>FOR[[#This Row],[Finanziamento iniziale]]+FOR[[#This Row],[Integrazione]]+FOR[[#This Row],[Storno a/da altro progetto]]</f>
        <v>4500</v>
      </c>
      <c r="I14" s="11" t="s">
        <v>2</v>
      </c>
      <c r="J14" s="11" t="s">
        <v>2</v>
      </c>
      <c r="K14" s="8" t="s">
        <v>3</v>
      </c>
    </row>
    <row r="15" spans="1:11">
      <c r="A15" s="16" t="s">
        <v>26</v>
      </c>
      <c r="B15" s="7" t="s">
        <v>33</v>
      </c>
      <c r="C15" s="8" t="s">
        <v>34</v>
      </c>
      <c r="D15" s="9">
        <v>10700</v>
      </c>
      <c r="E15" s="9"/>
      <c r="F15" s="9"/>
      <c r="G15" s="10"/>
      <c r="H15" s="9">
        <f>FOR[[#This Row],[Finanziamento iniziale]]+FOR[[#This Row],[Integrazione]]+FOR[[#This Row],[Storno a/da altro progetto]]</f>
        <v>10700</v>
      </c>
      <c r="I15" s="11" t="s">
        <v>2</v>
      </c>
      <c r="J15" s="11" t="s">
        <v>2</v>
      </c>
      <c r="K15" s="8" t="s">
        <v>3</v>
      </c>
    </row>
    <row r="16" spans="1:11" ht="25.5">
      <c r="A16" s="16" t="s">
        <v>142</v>
      </c>
      <c r="B16" s="7" t="s">
        <v>35</v>
      </c>
      <c r="C16" s="12" t="s">
        <v>36</v>
      </c>
      <c r="D16" s="13">
        <v>500000</v>
      </c>
      <c r="E16" s="13">
        <v>107040</v>
      </c>
      <c r="F16" s="17">
        <v>-29650</v>
      </c>
      <c r="G16" s="19" t="s">
        <v>133</v>
      </c>
      <c r="H16" s="13">
        <f>FOR[[#This Row],[Finanziamento iniziale]]+FOR[[#This Row],[Integrazione]]+FOR[[#This Row],[Storno a/da altro progetto]]</f>
        <v>577390</v>
      </c>
      <c r="I16" s="11" t="s">
        <v>2</v>
      </c>
      <c r="J16" s="11" t="s">
        <v>2</v>
      </c>
      <c r="K16" s="8" t="s">
        <v>3</v>
      </c>
    </row>
    <row r="17" spans="1:11">
      <c r="A17" s="16" t="s">
        <v>142</v>
      </c>
      <c r="B17" s="7" t="s">
        <v>37</v>
      </c>
      <c r="C17" s="12" t="s">
        <v>38</v>
      </c>
      <c r="D17" s="13">
        <v>500000</v>
      </c>
      <c r="E17" s="13">
        <v>12840</v>
      </c>
      <c r="F17" s="14"/>
      <c r="G17" s="15"/>
      <c r="H17" s="13">
        <f>FOR[[#This Row],[Finanziamento iniziale]]+FOR[[#This Row],[Integrazione]]+FOR[[#This Row],[Storno a/da altro progetto]]</f>
        <v>512840</v>
      </c>
      <c r="I17" s="11" t="s">
        <v>2</v>
      </c>
      <c r="J17" s="11" t="s">
        <v>2</v>
      </c>
      <c r="K17" s="8" t="s">
        <v>3</v>
      </c>
    </row>
    <row r="18" spans="1:11">
      <c r="A18" s="16" t="s">
        <v>39</v>
      </c>
      <c r="B18" s="7" t="s">
        <v>40</v>
      </c>
      <c r="C18" s="8" t="s">
        <v>41</v>
      </c>
      <c r="D18" s="9">
        <v>420000</v>
      </c>
      <c r="E18" s="9"/>
      <c r="F18" s="9"/>
      <c r="G18" s="10"/>
      <c r="H18" s="9">
        <f>FOR[[#This Row],[Finanziamento iniziale]]+FOR[[#This Row],[Integrazione]]+FOR[[#This Row],[Storno a/da altro progetto]]</f>
        <v>420000</v>
      </c>
      <c r="I18" s="11" t="s">
        <v>2</v>
      </c>
      <c r="J18" s="11" t="s">
        <v>2</v>
      </c>
      <c r="K18" s="8" t="s">
        <v>3</v>
      </c>
    </row>
    <row r="19" spans="1:11">
      <c r="A19" s="16" t="s">
        <v>4</v>
      </c>
      <c r="B19" s="7" t="s">
        <v>42</v>
      </c>
      <c r="C19" s="8" t="s">
        <v>43</v>
      </c>
      <c r="D19" s="9">
        <v>12190</v>
      </c>
      <c r="E19" s="9"/>
      <c r="F19" s="9"/>
      <c r="G19" s="10"/>
      <c r="H19" s="9">
        <f>FOR[[#This Row],[Finanziamento iniziale]]+FOR[[#This Row],[Integrazione]]+FOR[[#This Row],[Storno a/da altro progetto]]</f>
        <v>12190</v>
      </c>
      <c r="I19" s="11" t="s">
        <v>2</v>
      </c>
      <c r="J19" s="11" t="s">
        <v>2</v>
      </c>
      <c r="K19" s="8" t="s">
        <v>3</v>
      </c>
    </row>
    <row r="20" spans="1:11">
      <c r="A20" s="16" t="s">
        <v>44</v>
      </c>
      <c r="B20" s="7" t="s">
        <v>45</v>
      </c>
      <c r="C20" s="8" t="s">
        <v>46</v>
      </c>
      <c r="D20" s="9">
        <v>45000</v>
      </c>
      <c r="E20" s="9"/>
      <c r="F20" s="9"/>
      <c r="G20" s="10"/>
      <c r="H20" s="9">
        <f>FOR[[#This Row],[Finanziamento iniziale]]+FOR[[#This Row],[Integrazione]]+FOR[[#This Row],[Storno a/da altro progetto]]</f>
        <v>45000</v>
      </c>
      <c r="I20" s="11" t="s">
        <v>2</v>
      </c>
      <c r="J20" s="11" t="s">
        <v>2</v>
      </c>
      <c r="K20" s="8" t="s">
        <v>3</v>
      </c>
    </row>
    <row r="21" spans="1:11">
      <c r="A21" s="16" t="s">
        <v>47</v>
      </c>
      <c r="B21" s="7" t="s">
        <v>48</v>
      </c>
      <c r="C21" s="8" t="s">
        <v>49</v>
      </c>
      <c r="D21" s="9">
        <v>64122</v>
      </c>
      <c r="E21" s="9"/>
      <c r="F21" s="9"/>
      <c r="G21" s="10"/>
      <c r="H21" s="9">
        <f>FOR[[#This Row],[Finanziamento iniziale]]+FOR[[#This Row],[Integrazione]]+FOR[[#This Row],[Storno a/da altro progetto]]</f>
        <v>64122</v>
      </c>
      <c r="I21" s="11" t="s">
        <v>2</v>
      </c>
      <c r="J21" s="11" t="s">
        <v>2</v>
      </c>
      <c r="K21" s="8" t="s">
        <v>3</v>
      </c>
    </row>
    <row r="22" spans="1:11">
      <c r="A22" s="16" t="s">
        <v>50</v>
      </c>
      <c r="B22" s="7" t="s">
        <v>51</v>
      </c>
      <c r="C22" s="8" t="s">
        <v>52</v>
      </c>
      <c r="D22" s="9">
        <v>44254</v>
      </c>
      <c r="E22" s="9"/>
      <c r="F22" s="9"/>
      <c r="G22" s="10"/>
      <c r="H22" s="9">
        <f>FOR[[#This Row],[Finanziamento iniziale]]+FOR[[#This Row],[Integrazione]]+FOR[[#This Row],[Storno a/da altro progetto]]</f>
        <v>44254</v>
      </c>
      <c r="I22" s="11" t="s">
        <v>2</v>
      </c>
      <c r="J22" s="11" t="s">
        <v>2</v>
      </c>
      <c r="K22" s="8" t="s">
        <v>3</v>
      </c>
    </row>
    <row r="23" spans="1:11">
      <c r="A23" s="16" t="s">
        <v>53</v>
      </c>
      <c r="B23" s="7" t="s">
        <v>54</v>
      </c>
      <c r="C23" s="8" t="s">
        <v>55</v>
      </c>
      <c r="D23" s="9">
        <v>75395</v>
      </c>
      <c r="E23" s="9"/>
      <c r="F23" s="9"/>
      <c r="G23" s="10"/>
      <c r="H23" s="9">
        <f>FOR[[#This Row],[Finanziamento iniziale]]+FOR[[#This Row],[Integrazione]]+FOR[[#This Row],[Storno a/da altro progetto]]</f>
        <v>75395</v>
      </c>
      <c r="I23" s="11" t="s">
        <v>2</v>
      </c>
      <c r="J23" s="11" t="s">
        <v>2</v>
      </c>
      <c r="K23" s="8" t="s">
        <v>3</v>
      </c>
    </row>
    <row r="24" spans="1:11">
      <c r="A24" s="16" t="s">
        <v>56</v>
      </c>
      <c r="B24" s="7" t="s">
        <v>57</v>
      </c>
      <c r="C24" s="12" t="s">
        <v>58</v>
      </c>
      <c r="D24" s="13">
        <v>285580</v>
      </c>
      <c r="E24" s="13">
        <v>193950</v>
      </c>
      <c r="F24" s="13"/>
      <c r="G24" s="18"/>
      <c r="H24" s="13">
        <f>FOR[[#This Row],[Finanziamento iniziale]]+FOR[[#This Row],[Integrazione]]+FOR[[#This Row],[Storno a/da altro progetto]]</f>
        <v>479530</v>
      </c>
      <c r="I24" s="11" t="s">
        <v>2</v>
      </c>
      <c r="J24" s="11" t="s">
        <v>2</v>
      </c>
      <c r="K24" s="8" t="s">
        <v>3</v>
      </c>
    </row>
    <row r="25" spans="1:11" ht="25.5">
      <c r="A25" s="16" t="s">
        <v>9</v>
      </c>
      <c r="B25" s="7" t="s">
        <v>59</v>
      </c>
      <c r="C25" s="8" t="s">
        <v>60</v>
      </c>
      <c r="D25" s="9">
        <v>120215</v>
      </c>
      <c r="E25" s="9"/>
      <c r="F25" s="9"/>
      <c r="G25" s="10"/>
      <c r="H25" s="9">
        <f>FOR[[#This Row],[Finanziamento iniziale]]+FOR[[#This Row],[Integrazione]]+FOR[[#This Row],[Storno a/da altro progetto]]</f>
        <v>120215</v>
      </c>
      <c r="I25" s="11" t="s">
        <v>2</v>
      </c>
      <c r="J25" s="11" t="s">
        <v>2</v>
      </c>
      <c r="K25" s="8" t="s">
        <v>3</v>
      </c>
    </row>
    <row r="26" spans="1:11" ht="25.5">
      <c r="A26" s="16" t="s">
        <v>53</v>
      </c>
      <c r="B26" s="7" t="s">
        <v>61</v>
      </c>
      <c r="C26" s="8" t="s">
        <v>62</v>
      </c>
      <c r="D26" s="9">
        <v>45890</v>
      </c>
      <c r="E26" s="9"/>
      <c r="F26" s="9"/>
      <c r="G26" s="10"/>
      <c r="H26" s="9">
        <f>FOR[[#This Row],[Finanziamento iniziale]]+FOR[[#This Row],[Integrazione]]+FOR[[#This Row],[Storno a/da altro progetto]]</f>
        <v>45890</v>
      </c>
      <c r="I26" s="11" t="s">
        <v>2</v>
      </c>
      <c r="J26" s="11" t="s">
        <v>2</v>
      </c>
      <c r="K26" s="8" t="s">
        <v>3</v>
      </c>
    </row>
    <row r="27" spans="1:11">
      <c r="A27" s="16" t="s">
        <v>4</v>
      </c>
      <c r="B27" s="7" t="s">
        <v>63</v>
      </c>
      <c r="C27" s="12" t="s">
        <v>64</v>
      </c>
      <c r="D27" s="13">
        <v>592140</v>
      </c>
      <c r="E27" s="13">
        <v>119530</v>
      </c>
      <c r="F27" s="13"/>
      <c r="G27" s="18"/>
      <c r="H27" s="13">
        <f>FOR[[#This Row],[Finanziamento iniziale]]+FOR[[#This Row],[Integrazione]]+FOR[[#This Row],[Storno a/da altro progetto]]</f>
        <v>711670</v>
      </c>
      <c r="I27" s="11" t="s">
        <v>2</v>
      </c>
      <c r="J27" s="11" t="s">
        <v>2</v>
      </c>
      <c r="K27" s="8" t="s">
        <v>3</v>
      </c>
    </row>
    <row r="28" spans="1:11" ht="25.5">
      <c r="A28" s="16" t="s">
        <v>26</v>
      </c>
      <c r="B28" s="7" t="s">
        <v>65</v>
      </c>
      <c r="C28" s="8" t="s">
        <v>66</v>
      </c>
      <c r="D28" s="9">
        <v>167100</v>
      </c>
      <c r="E28" s="9"/>
      <c r="F28" s="9"/>
      <c r="G28" s="10"/>
      <c r="H28" s="9">
        <f>FOR[[#This Row],[Finanziamento iniziale]]+FOR[[#This Row],[Integrazione]]+FOR[[#This Row],[Storno a/da altro progetto]]</f>
        <v>167100</v>
      </c>
      <c r="I28" s="11" t="s">
        <v>2</v>
      </c>
      <c r="J28" s="11" t="s">
        <v>2</v>
      </c>
      <c r="K28" s="8" t="s">
        <v>3</v>
      </c>
    </row>
    <row r="29" spans="1:11" ht="25.5">
      <c r="A29" s="16" t="s">
        <v>17</v>
      </c>
      <c r="B29" s="7" t="s">
        <v>67</v>
      </c>
      <c r="C29" s="12" t="s">
        <v>68</v>
      </c>
      <c r="D29" s="13">
        <v>22000</v>
      </c>
      <c r="E29" s="13">
        <v>10000</v>
      </c>
      <c r="F29" s="13"/>
      <c r="G29" s="18"/>
      <c r="H29" s="13">
        <f>FOR[[#This Row],[Finanziamento iniziale]]+FOR[[#This Row],[Integrazione]]+FOR[[#This Row],[Storno a/da altro progetto]]</f>
        <v>32000</v>
      </c>
      <c r="I29" s="11" t="s">
        <v>2</v>
      </c>
      <c r="J29" s="11" t="s">
        <v>2</v>
      </c>
      <c r="K29" s="8" t="s">
        <v>3</v>
      </c>
    </row>
    <row r="30" spans="1:11" ht="25.5">
      <c r="A30" s="16" t="s">
        <v>53</v>
      </c>
      <c r="B30" s="7" t="s">
        <v>69</v>
      </c>
      <c r="C30" s="8" t="s">
        <v>70</v>
      </c>
      <c r="D30" s="9">
        <v>46460</v>
      </c>
      <c r="E30" s="9"/>
      <c r="F30" s="9"/>
      <c r="G30" s="10"/>
      <c r="H30" s="9">
        <f>FOR[[#This Row],[Finanziamento iniziale]]+FOR[[#This Row],[Integrazione]]+FOR[[#This Row],[Storno a/da altro progetto]]</f>
        <v>46460</v>
      </c>
      <c r="I30" s="11" t="s">
        <v>2</v>
      </c>
      <c r="J30" s="11" t="s">
        <v>2</v>
      </c>
      <c r="K30" s="8" t="s">
        <v>3</v>
      </c>
    </row>
    <row r="31" spans="1:11" ht="25.5">
      <c r="A31" s="16" t="s">
        <v>47</v>
      </c>
      <c r="B31" s="7" t="s">
        <v>71</v>
      </c>
      <c r="C31" s="12" t="s">
        <v>72</v>
      </c>
      <c r="D31" s="13">
        <v>24600</v>
      </c>
      <c r="E31" s="13">
        <v>8950</v>
      </c>
      <c r="F31" s="14"/>
      <c r="G31" s="15"/>
      <c r="H31" s="13">
        <f>FOR[[#This Row],[Finanziamento iniziale]]+FOR[[#This Row],[Integrazione]]+FOR[[#This Row],[Storno a/da altro progetto]]</f>
        <v>33550</v>
      </c>
      <c r="I31" s="11" t="s">
        <v>2</v>
      </c>
      <c r="J31" s="11" t="s">
        <v>2</v>
      </c>
      <c r="K31" s="8" t="s">
        <v>3</v>
      </c>
    </row>
    <row r="32" spans="1:11">
      <c r="A32" s="16" t="s">
        <v>73</v>
      </c>
      <c r="B32" s="7" t="s">
        <v>74</v>
      </c>
      <c r="C32" s="8" t="s">
        <v>75</v>
      </c>
      <c r="D32" s="9">
        <v>118220</v>
      </c>
      <c r="E32" s="9"/>
      <c r="F32" s="9"/>
      <c r="G32" s="10"/>
      <c r="H32" s="9">
        <f>FOR[[#This Row],[Finanziamento iniziale]]+FOR[[#This Row],[Integrazione]]+FOR[[#This Row],[Storno a/da altro progetto]]</f>
        <v>118220</v>
      </c>
      <c r="I32" s="11" t="s">
        <v>2</v>
      </c>
      <c r="J32" s="11" t="s">
        <v>2</v>
      </c>
      <c r="K32" s="8" t="s">
        <v>3</v>
      </c>
    </row>
    <row r="33" spans="1:11">
      <c r="A33" s="6" t="s">
        <v>83</v>
      </c>
      <c r="B33" s="7" t="s">
        <v>84</v>
      </c>
      <c r="C33" s="12" t="s">
        <v>85</v>
      </c>
      <c r="D33" s="13">
        <v>87490</v>
      </c>
      <c r="E33" s="13">
        <v>37850</v>
      </c>
      <c r="F33" s="13"/>
      <c r="G33" s="18"/>
      <c r="H33" s="13">
        <f>FOR[[#This Row],[Finanziamento iniziale]]+FOR[[#This Row],[Integrazione]]+FOR[[#This Row],[Storno a/da altro progetto]]</f>
        <v>125340</v>
      </c>
      <c r="I33" s="11" t="s">
        <v>2</v>
      </c>
      <c r="J33" s="8"/>
      <c r="K33" s="8" t="s">
        <v>3</v>
      </c>
    </row>
    <row r="34" spans="1:11" ht="25.5">
      <c r="A34" s="6" t="s">
        <v>86</v>
      </c>
      <c r="B34" s="16" t="s">
        <v>107</v>
      </c>
      <c r="C34" s="8" t="s">
        <v>87</v>
      </c>
      <c r="D34" s="20">
        <v>318510</v>
      </c>
      <c r="E34" s="20"/>
      <c r="F34" s="20"/>
      <c r="G34" s="10"/>
      <c r="H34" s="20">
        <f>FOR[[#This Row],[Finanziamento iniziale]]+FOR[[#This Row],[Integrazione]]+FOR[[#This Row],[Storno a/da altro progetto]]</f>
        <v>318510</v>
      </c>
      <c r="I34" s="11" t="s">
        <v>2</v>
      </c>
      <c r="J34" s="11" t="s">
        <v>2</v>
      </c>
      <c r="K34" s="8" t="s">
        <v>3</v>
      </c>
    </row>
    <row r="35" spans="1:11" ht="38.25">
      <c r="A35" s="16" t="s">
        <v>17</v>
      </c>
      <c r="B35" s="7" t="s">
        <v>88</v>
      </c>
      <c r="C35" s="8" t="s">
        <v>89</v>
      </c>
      <c r="D35" s="9">
        <v>14100</v>
      </c>
      <c r="E35" s="9"/>
      <c r="F35" s="9"/>
      <c r="G35" s="10"/>
      <c r="H35" s="9">
        <f>FOR[[#This Row],[Finanziamento iniziale]]+FOR[[#This Row],[Integrazione]]+FOR[[#This Row],[Storno a/da altro progetto]]</f>
        <v>14100</v>
      </c>
      <c r="I35" s="11" t="s">
        <v>2</v>
      </c>
      <c r="J35" s="11" t="s">
        <v>2</v>
      </c>
      <c r="K35" s="8" t="s">
        <v>3</v>
      </c>
    </row>
    <row r="36" spans="1:11" ht="38.25">
      <c r="A36" s="16" t="s">
        <v>9</v>
      </c>
      <c r="B36" s="7" t="s">
        <v>108</v>
      </c>
      <c r="C36" s="8" t="s">
        <v>90</v>
      </c>
      <c r="D36" s="9">
        <v>68490</v>
      </c>
      <c r="E36" s="9"/>
      <c r="F36" s="9"/>
      <c r="G36" s="10"/>
      <c r="H36" s="9">
        <f>FOR[[#This Row],[Finanziamento iniziale]]+FOR[[#This Row],[Integrazione]]+FOR[[#This Row],[Storno a/da altro progetto]]</f>
        <v>68490</v>
      </c>
      <c r="I36" s="11" t="s">
        <v>2</v>
      </c>
      <c r="J36" s="11" t="s">
        <v>2</v>
      </c>
      <c r="K36" s="8" t="s">
        <v>3</v>
      </c>
    </row>
    <row r="37" spans="1:11" ht="51">
      <c r="A37" s="16" t="s">
        <v>4</v>
      </c>
      <c r="B37" s="7" t="s">
        <v>109</v>
      </c>
      <c r="C37" s="8" t="s">
        <v>91</v>
      </c>
      <c r="D37" s="9">
        <v>100120</v>
      </c>
      <c r="E37" s="9"/>
      <c r="F37" s="9"/>
      <c r="G37" s="10"/>
      <c r="H37" s="9">
        <f>FOR[[#This Row],[Finanziamento iniziale]]+FOR[[#This Row],[Integrazione]]+FOR[[#This Row],[Storno a/da altro progetto]]</f>
        <v>100120</v>
      </c>
      <c r="I37" s="11" t="s">
        <v>2</v>
      </c>
      <c r="J37" s="11" t="s">
        <v>2</v>
      </c>
      <c r="K37" s="8" t="s">
        <v>3</v>
      </c>
    </row>
    <row r="38" spans="1:11" ht="38.25">
      <c r="A38" s="16" t="s">
        <v>92</v>
      </c>
      <c r="B38" s="7" t="s">
        <v>93</v>
      </c>
      <c r="C38" s="12" t="s">
        <v>94</v>
      </c>
      <c r="D38" s="13">
        <v>8340</v>
      </c>
      <c r="E38" s="17"/>
      <c r="F38" s="17">
        <v>-1920.21</v>
      </c>
      <c r="G38" s="19" t="s">
        <v>97</v>
      </c>
      <c r="H38" s="13">
        <f>FOR[[#This Row],[Finanziamento iniziale]]+FOR[[#This Row],[Integrazione]]+FOR[[#This Row],[Storno a/da altro progetto]]</f>
        <v>6419.79</v>
      </c>
      <c r="I38" s="11" t="s">
        <v>2</v>
      </c>
      <c r="J38" s="11" t="s">
        <v>2</v>
      </c>
      <c r="K38" s="8" t="s">
        <v>3</v>
      </c>
    </row>
    <row r="39" spans="1:11" ht="25.5">
      <c r="A39" s="16" t="s">
        <v>95</v>
      </c>
      <c r="B39" s="7" t="s">
        <v>96</v>
      </c>
      <c r="C39" s="12" t="s">
        <v>97</v>
      </c>
      <c r="D39" s="13">
        <v>280000</v>
      </c>
      <c r="E39" s="13"/>
      <c r="F39" s="13">
        <v>1920.21</v>
      </c>
      <c r="G39" s="18" t="s">
        <v>94</v>
      </c>
      <c r="H39" s="13">
        <f>FOR[[#This Row],[Finanziamento iniziale]]+FOR[[#This Row],[Integrazione]]+FOR[[#This Row],[Storno a/da altro progetto]]</f>
        <v>281920.21000000002</v>
      </c>
      <c r="I39" s="11" t="s">
        <v>2</v>
      </c>
      <c r="J39" s="11" t="s">
        <v>2</v>
      </c>
      <c r="K39" s="8" t="s">
        <v>3</v>
      </c>
    </row>
    <row r="40" spans="1:11" ht="25.5">
      <c r="A40" s="16" t="s">
        <v>26</v>
      </c>
      <c r="B40" s="7" t="s">
        <v>98</v>
      </c>
      <c r="C40" s="8" t="s">
        <v>99</v>
      </c>
      <c r="D40" s="9">
        <v>150000</v>
      </c>
      <c r="E40" s="9"/>
      <c r="F40" s="9"/>
      <c r="G40" s="10"/>
      <c r="H40" s="9">
        <f>FOR[[#This Row],[Finanziamento iniziale]]+FOR[[#This Row],[Integrazione]]+FOR[[#This Row],[Storno a/da altro progetto]]</f>
        <v>150000</v>
      </c>
      <c r="I40" s="11" t="s">
        <v>2</v>
      </c>
      <c r="J40" s="11" t="s">
        <v>2</v>
      </c>
      <c r="K40" s="8" t="s">
        <v>3</v>
      </c>
    </row>
    <row r="41" spans="1:11" ht="38.25">
      <c r="A41" s="16" t="s">
        <v>9</v>
      </c>
      <c r="B41" s="7" t="s">
        <v>100</v>
      </c>
      <c r="C41" s="8" t="s">
        <v>101</v>
      </c>
      <c r="D41" s="9">
        <v>30000</v>
      </c>
      <c r="E41" s="9"/>
      <c r="F41" s="9"/>
      <c r="G41" s="10"/>
      <c r="H41" s="9">
        <f>FOR[[#This Row],[Finanziamento iniziale]]+FOR[[#This Row],[Integrazione]]+FOR[[#This Row],[Storno a/da altro progetto]]</f>
        <v>30000</v>
      </c>
      <c r="I41" s="11" t="s">
        <v>2</v>
      </c>
      <c r="J41" s="11" t="s">
        <v>2</v>
      </c>
      <c r="K41" s="8" t="s">
        <v>3</v>
      </c>
    </row>
    <row r="42" spans="1:11" ht="25.5">
      <c r="A42" s="16" t="s">
        <v>26</v>
      </c>
      <c r="B42" s="7" t="s">
        <v>102</v>
      </c>
      <c r="C42" s="12" t="s">
        <v>103</v>
      </c>
      <c r="D42" s="13">
        <v>18850</v>
      </c>
      <c r="E42" s="13">
        <v>11460</v>
      </c>
      <c r="F42" s="13"/>
      <c r="G42" s="18"/>
      <c r="H42" s="13">
        <f>FOR[[#This Row],[Finanziamento iniziale]]+FOR[[#This Row],[Integrazione]]+FOR[[#This Row],[Storno a/da altro progetto]]</f>
        <v>30310</v>
      </c>
      <c r="I42" s="11" t="s">
        <v>2</v>
      </c>
      <c r="J42" s="8"/>
      <c r="K42" s="8" t="s">
        <v>3</v>
      </c>
    </row>
    <row r="43" spans="1:11" ht="25.5">
      <c r="A43" s="16" t="s">
        <v>26</v>
      </c>
      <c r="B43" s="7" t="s">
        <v>104</v>
      </c>
      <c r="C43" s="12" t="s">
        <v>105</v>
      </c>
      <c r="D43" s="13">
        <v>200000</v>
      </c>
      <c r="E43" s="13"/>
      <c r="F43" s="13">
        <v>10000</v>
      </c>
      <c r="G43" s="18" t="s">
        <v>36</v>
      </c>
      <c r="H43" s="13">
        <f>FOR[[#This Row],[Finanziamento iniziale]]+FOR[[#This Row],[Integrazione]]+FOR[[#This Row],[Storno a/da altro progetto]]</f>
        <v>210000</v>
      </c>
      <c r="I43" s="11" t="s">
        <v>2</v>
      </c>
      <c r="J43" s="8"/>
      <c r="K43" s="8" t="s">
        <v>3</v>
      </c>
    </row>
    <row r="44" spans="1:11" ht="25.5">
      <c r="A44" s="16" t="s">
        <v>26</v>
      </c>
      <c r="B44" s="7" t="s">
        <v>110</v>
      </c>
      <c r="C44" s="12" t="s">
        <v>113</v>
      </c>
      <c r="D44" s="13">
        <v>200000</v>
      </c>
      <c r="E44" s="13">
        <v>8330</v>
      </c>
      <c r="F44" s="13">
        <v>19650</v>
      </c>
      <c r="G44" s="18" t="s">
        <v>36</v>
      </c>
      <c r="H44" s="13">
        <f>FOR[[#This Row],[Finanziamento iniziale]]+FOR[[#This Row],[Integrazione]]+FOR[[#This Row],[Storno a/da altro progetto]]</f>
        <v>227980</v>
      </c>
      <c r="I44" s="11" t="s">
        <v>2</v>
      </c>
      <c r="J44" s="8"/>
      <c r="K44" s="8" t="s">
        <v>3</v>
      </c>
    </row>
    <row r="45" spans="1:11">
      <c r="A45" s="16" t="s">
        <v>26</v>
      </c>
      <c r="B45" s="7" t="s">
        <v>111</v>
      </c>
      <c r="C45" s="8" t="s">
        <v>114</v>
      </c>
      <c r="D45" s="9">
        <v>22605</v>
      </c>
      <c r="E45" s="9"/>
      <c r="F45" s="9"/>
      <c r="G45" s="10"/>
      <c r="H45" s="9">
        <f>FOR[[#This Row],[Finanziamento iniziale]]+FOR[[#This Row],[Integrazione]]+FOR[[#This Row],[Storno a/da altro progetto]]</f>
        <v>22605</v>
      </c>
      <c r="I45" s="11" t="s">
        <v>2</v>
      </c>
      <c r="J45" s="8"/>
      <c r="K45" s="8" t="s">
        <v>3</v>
      </c>
    </row>
    <row r="46" spans="1:11" ht="25.5">
      <c r="A46" s="16" t="s">
        <v>4</v>
      </c>
      <c r="B46" s="7" t="s">
        <v>112</v>
      </c>
      <c r="C46" s="8" t="s">
        <v>115</v>
      </c>
      <c r="D46" s="9">
        <v>7820</v>
      </c>
      <c r="E46" s="9"/>
      <c r="F46" s="9"/>
      <c r="G46" s="10"/>
      <c r="H46" s="9">
        <f>FOR[[#This Row],[Finanziamento iniziale]]+FOR[[#This Row],[Integrazione]]+FOR[[#This Row],[Storno a/da altro progetto]]</f>
        <v>7820</v>
      </c>
      <c r="I46" s="11" t="s">
        <v>2</v>
      </c>
      <c r="J46" s="11" t="s">
        <v>2</v>
      </c>
      <c r="K46" s="8" t="s">
        <v>3</v>
      </c>
    </row>
    <row r="47" spans="1:11" ht="25.5">
      <c r="A47" s="16" t="s">
        <v>119</v>
      </c>
      <c r="B47" s="7" t="s">
        <v>120</v>
      </c>
      <c r="C47" s="8" t="s">
        <v>116</v>
      </c>
      <c r="D47" s="9">
        <v>73880</v>
      </c>
      <c r="E47" s="9"/>
      <c r="F47" s="9"/>
      <c r="G47" s="10"/>
      <c r="H47" s="9">
        <f>FOR[[#This Row],[Finanziamento iniziale]]+FOR[[#This Row],[Integrazione]]+FOR[[#This Row],[Storno a/da altro progetto]]</f>
        <v>73880</v>
      </c>
      <c r="I47" s="11" t="s">
        <v>2</v>
      </c>
      <c r="J47" s="8"/>
      <c r="K47" s="8" t="s">
        <v>3</v>
      </c>
    </row>
    <row r="48" spans="1:11" ht="25.5">
      <c r="A48" s="6" t="s">
        <v>4</v>
      </c>
      <c r="B48" s="7" t="s">
        <v>121</v>
      </c>
      <c r="C48" s="8" t="s">
        <v>117</v>
      </c>
      <c r="D48" s="9">
        <v>5340</v>
      </c>
      <c r="E48" s="9"/>
      <c r="F48" s="9"/>
      <c r="G48" s="10"/>
      <c r="H48" s="9">
        <f>FOR[[#This Row],[Finanziamento iniziale]]+FOR[[#This Row],[Integrazione]]+FOR[[#This Row],[Storno a/da altro progetto]]</f>
        <v>5340</v>
      </c>
      <c r="I48" s="11" t="s">
        <v>2</v>
      </c>
      <c r="J48" s="11" t="s">
        <v>2</v>
      </c>
      <c r="K48" s="8" t="s">
        <v>3</v>
      </c>
    </row>
    <row r="49" spans="1:11" ht="25.5">
      <c r="A49" s="16" t="s">
        <v>92</v>
      </c>
      <c r="B49" s="7" t="s">
        <v>122</v>
      </c>
      <c r="C49" s="8" t="s">
        <v>118</v>
      </c>
      <c r="D49" s="9">
        <v>495000</v>
      </c>
      <c r="E49" s="9"/>
      <c r="F49" s="9"/>
      <c r="G49" s="10"/>
      <c r="H49" s="9">
        <f>FOR[[#This Row],[Finanziamento iniziale]]+FOR[[#This Row],[Integrazione]]+FOR[[#This Row],[Storno a/da altro progetto]]</f>
        <v>495000</v>
      </c>
      <c r="I49" s="11" t="s">
        <v>2</v>
      </c>
      <c r="J49" s="8"/>
      <c r="K49" s="8"/>
    </row>
    <row r="50" spans="1:11">
      <c r="A50" s="16" t="s">
        <v>50</v>
      </c>
      <c r="B50" s="7" t="s">
        <v>126</v>
      </c>
      <c r="C50" s="8" t="s">
        <v>123</v>
      </c>
      <c r="D50" s="9">
        <v>28910</v>
      </c>
      <c r="E50" s="9"/>
      <c r="F50" s="9"/>
      <c r="G50" s="10"/>
      <c r="H50" s="9">
        <f>FOR[[#This Row],[Finanziamento iniziale]]+FOR[[#This Row],[Integrazione]]+FOR[[#This Row],[Storno a/da altro progetto]]</f>
        <v>28910</v>
      </c>
      <c r="I50" s="11" t="s">
        <v>2</v>
      </c>
      <c r="J50" s="11" t="s">
        <v>2</v>
      </c>
      <c r="K50" s="8" t="s">
        <v>3</v>
      </c>
    </row>
    <row r="51" spans="1:11">
      <c r="A51" s="16" t="s">
        <v>26</v>
      </c>
      <c r="B51" s="7" t="s">
        <v>127</v>
      </c>
      <c r="C51" s="8" t="s">
        <v>124</v>
      </c>
      <c r="D51" s="9">
        <v>3530</v>
      </c>
      <c r="E51" s="9"/>
      <c r="F51" s="9"/>
      <c r="G51" s="10"/>
      <c r="H51" s="9">
        <f>FOR[[#This Row],[Finanziamento iniziale]]+FOR[[#This Row],[Integrazione]]+FOR[[#This Row],[Storno a/da altro progetto]]</f>
        <v>3530</v>
      </c>
      <c r="I51" s="11" t="s">
        <v>2</v>
      </c>
      <c r="J51" s="11" t="s">
        <v>2</v>
      </c>
      <c r="K51" s="8" t="s">
        <v>3</v>
      </c>
    </row>
    <row r="52" spans="1:11" ht="25.5">
      <c r="A52" s="16" t="s">
        <v>92</v>
      </c>
      <c r="B52" s="7" t="s">
        <v>141</v>
      </c>
      <c r="C52" s="8" t="s">
        <v>125</v>
      </c>
      <c r="D52" s="9">
        <v>20500</v>
      </c>
      <c r="E52" s="9"/>
      <c r="F52" s="13">
        <v>9000</v>
      </c>
      <c r="G52" s="18" t="s">
        <v>140</v>
      </c>
      <c r="H52" s="9">
        <f>FOR[[#This Row],[Finanziamento iniziale]]+FOR[[#This Row],[Integrazione]]+FOR[[#This Row],[Storno a/da altro progetto]]</f>
        <v>29500</v>
      </c>
      <c r="I52" s="11" t="s">
        <v>2</v>
      </c>
      <c r="J52" s="8"/>
      <c r="K52" s="8"/>
    </row>
    <row r="53" spans="1:11" ht="25.5">
      <c r="A53" s="16" t="s">
        <v>26</v>
      </c>
      <c r="B53" s="7" t="s">
        <v>137</v>
      </c>
      <c r="C53" s="8" t="s">
        <v>136</v>
      </c>
      <c r="D53" s="9">
        <v>10000</v>
      </c>
      <c r="E53" s="9"/>
      <c r="F53" s="9"/>
      <c r="G53" s="10"/>
      <c r="H53" s="9">
        <f>FOR[[#This Row],[Finanziamento iniziale]]+FOR[[#This Row],[Integrazione]]+FOR[[#This Row],[Storno a/da altro progetto]]</f>
        <v>10000</v>
      </c>
      <c r="I53" s="11" t="s">
        <v>2</v>
      </c>
      <c r="J53" s="8"/>
      <c r="K53" s="8" t="s">
        <v>3</v>
      </c>
    </row>
    <row r="54" spans="1:11" ht="25.5">
      <c r="A54" s="6" t="s">
        <v>4</v>
      </c>
      <c r="B54" s="7" t="s">
        <v>139</v>
      </c>
      <c r="C54" s="24" t="s">
        <v>138</v>
      </c>
      <c r="D54" s="25">
        <v>5450</v>
      </c>
      <c r="E54" s="25"/>
      <c r="F54" s="25"/>
      <c r="G54" s="26"/>
      <c r="H54" s="25">
        <f>FOR[[#This Row],[Finanziamento iniziale]]+FOR[[#This Row],[Integrazione]]+FOR[[#This Row],[Storno a/da altro progetto]]</f>
        <v>5450</v>
      </c>
      <c r="I54" s="27"/>
      <c r="J54" s="24"/>
      <c r="K54" s="8" t="s">
        <v>3</v>
      </c>
    </row>
    <row r="55" spans="1:11" ht="25.5">
      <c r="A55" s="28" t="s">
        <v>26</v>
      </c>
      <c r="B55" s="7" t="s">
        <v>145</v>
      </c>
      <c r="C55" s="29" t="s">
        <v>144</v>
      </c>
      <c r="D55" s="30">
        <v>12210</v>
      </c>
      <c r="E55" s="30"/>
      <c r="F55" s="30"/>
      <c r="G55" s="31"/>
      <c r="H55" s="30">
        <f>FOR[[#This Row],[Finanziamento iniziale]]+FOR[[#This Row],[Integrazione]]+FOR[[#This Row],[Storno a/da altro progetto]]</f>
        <v>12210</v>
      </c>
      <c r="I55" s="11" t="s">
        <v>2</v>
      </c>
      <c r="J55" s="29"/>
      <c r="K55" s="29"/>
    </row>
    <row r="56" spans="1:11">
      <c r="A56" s="16" t="s">
        <v>106</v>
      </c>
      <c r="B56" s="7"/>
      <c r="C56" s="8">
        <f>SUBTOTAL(103,[Codice])</f>
        <v>53</v>
      </c>
      <c r="D56" s="9">
        <f>SUBTOTAL(109,[Finanziamento iniziale])</f>
        <v>7994306</v>
      </c>
      <c r="E56" s="9">
        <f>SUBTOTAL(109,[Integrazione])</f>
        <v>595950</v>
      </c>
      <c r="F56" s="9">
        <f>SUBTOTAL(109,[Storno a/da altro progetto])</f>
        <v>1051.1800000000003</v>
      </c>
      <c r="G56" s="9"/>
      <c r="H56" s="9">
        <f>SUBTOTAL(109,[Finanziamento Finale])</f>
        <v>8591307.1799999997</v>
      </c>
      <c r="I56" s="8">
        <f>SUBTOTAL(103,[Scheda])</f>
        <v>52</v>
      </c>
      <c r="J56" s="8">
        <f>SUBTOTAL(103,[Agg.to])</f>
        <v>42</v>
      </c>
      <c r="K56" s="8">
        <f>SUBTOTAL(103,[Concluso])</f>
        <v>50</v>
      </c>
    </row>
    <row r="59" spans="1:11">
      <c r="C59" s="22"/>
    </row>
  </sheetData>
  <mergeCells count="1">
    <mergeCell ref="A1:K1"/>
  </mergeCells>
  <hyperlinks>
    <hyperlink ref="I3" r:id="rId1" display="http://www.caritasitaliana.it/materiali/Mondo/am_lat/haiti/progetti/AL-2010-61.pdf"/>
    <hyperlink ref="J3" r:id="rId2" display="http://www.caritasitaliana.it/materiali/Mondo/am_lat/haiti/progetti/AL-2010-61-Agg.pdf"/>
    <hyperlink ref="I4" r:id="rId3" display="http://www.caritasitaliana.it/materiali/Mondo/am_lat/haiti/progetti/AL-2010-62.pdf"/>
    <hyperlink ref="J4" r:id="rId4" display="http://www.caritasitaliana.it/materiali/Mondo/am_lat/haiti/progetti/AL-2010-62-Agg.pdf"/>
    <hyperlink ref="I5" r:id="rId5" display="http://www.caritasitaliana.it/materiali/Mondo/am_lat/haiti/progetti/AL-2010-63.pdf"/>
    <hyperlink ref="J5" r:id="rId6" display="http://www.caritasitaliana.it/materiali/Mondo/am_lat/haiti/progetti/AL-2010-63-Agg.pdf"/>
    <hyperlink ref="I6" r:id="rId7" display="http://www.caritasitaliana.it/materiali/Mondo/am_lat/haiti/progetti/AL-2010-66.pdf"/>
    <hyperlink ref="J6" r:id="rId8" display="http://www.caritasitaliana.it/materiali/Mondo/am_lat/haiti/progetti/AL-2010-66-Agg.pdf"/>
    <hyperlink ref="I7" r:id="rId9" display="http://www.caritasitaliana.it/materiali/Mondo/am_lat/haiti/progetti/AL-2010-67.pdf"/>
    <hyperlink ref="J7" r:id="rId10" display="http://www.caritasitaliana.it/materiali/Mondo/am_lat/haiti/progetti/AL-2010-67-Agg.pdf"/>
    <hyperlink ref="I8" r:id="rId11" display="http://www.caritasitaliana.it/materiali/Mondo/am_lat/haiti/progetti/AL-2010-71.pdf"/>
    <hyperlink ref="J8" r:id="rId12" display="http://www.caritasitaliana.it/materiali/Mondo/am_lat/haiti/progetti/AL-2010-71-Agg.pdf"/>
    <hyperlink ref="I9" r:id="rId13" display="http://www.caritasitaliana.it/materiali/Mondo/am_lat/haiti/progetti/AL-2010-74.pdf"/>
    <hyperlink ref="J9" r:id="rId14" display="http://www.caritasitaliana.it/materiali/Mondo/am_lat/haiti/progetti/AL-2010-74-Agg.pdf"/>
    <hyperlink ref="I10" r:id="rId15" display="http://www.caritasitaliana.it/materiali/Mondo/am_lat/haiti/progetti/AL-2010-97.pdf"/>
    <hyperlink ref="J10" r:id="rId16" display="http://www.caritasitaliana.it/materiali/Mondo/am_lat/haiti/progetti/AL-2010-97-Agg-2.pdf"/>
    <hyperlink ref="I11" r:id="rId17" display="http://www.caritasitaliana.it/materiali/Mondo/am_lat/haiti/progetti/AL-2010-99.pdf"/>
    <hyperlink ref="J11" r:id="rId18" display="http://www.caritasitaliana.it/materiali/Mondo/am_lat/haiti/progetti/AL-2010-99-Agg.pdf"/>
    <hyperlink ref="I12" r:id="rId19" display="http://www.caritasitaliana.it/materiali/Mondo/am_lat/haiti/progetti/AL-2010-100.pdf"/>
    <hyperlink ref="I13" r:id="rId20" display="http://www.caritasitaliana.it/materiali/Mondo/am_lat/haiti/progetti/AL-2010-101.pdf"/>
    <hyperlink ref="I14" r:id="rId21" display="http://www.caritasitaliana.it/materiali/Mondo/am_lat/haiti/progetti/AL-2010-102.pdf"/>
    <hyperlink ref="J14" r:id="rId22" display="http://www.caritasitaliana.it/materiali/Mondo/am_lat/haiti/progetti/AL-2010-102-Agg.pdf"/>
    <hyperlink ref="I15" r:id="rId23" display="http://www.caritasitaliana.it/materiali/Mondo/am_lat/haiti/progetti/AL-2010-106.pdf"/>
    <hyperlink ref="J15" r:id="rId24" display="http://www.caritasitaliana.it/materiali/Mondo/am_lat/haiti/progetti/AL-2010-106-Agg.pdf"/>
    <hyperlink ref="I16" r:id="rId25" display="http://www.caritasitaliana.it/materiali/Mondo/am_lat/haiti/progetti/AL-2010-123-124-125.pdf"/>
    <hyperlink ref="J16" r:id="rId26" display="http://www.caritasitaliana.it/materiali/Mondo/am_lat/haiti/progetti/AL-2010-123-124-125-Agg.pdf"/>
    <hyperlink ref="I17" r:id="rId27" display="http://www.caritasitaliana.it/materiali/Mondo/am_lat/haiti/progetti/AL-2010-123-124-125.pdf"/>
    <hyperlink ref="J17" r:id="rId28" display="http://www.caritasitaliana.it/materiali/Mondo/am_lat/haiti/progetti/AL-2010-123-124-125-Agg.pdf"/>
    <hyperlink ref="I18" r:id="rId29" display="http://www.caritasitaliana.it/materiali/Mondo/am_lat/haiti/progetti/AL-2010-126.pdf"/>
    <hyperlink ref="J18" r:id="rId30" display="http://www.caritasitaliana.it/materiali/Mondo/am_lat/haiti/progetti/AL-2010-126-Agg.pdf"/>
    <hyperlink ref="I19" r:id="rId31" display="http://www.caritasitaliana.it/materiali/Mondo/am_lat/haiti/progetti/AL-2010-128.pdf"/>
    <hyperlink ref="J19" r:id="rId32" display="http://www.caritasitaliana.it/materiali/Mondo/am_lat/haiti/progetti/AL-2010-128-Agg.pdf"/>
    <hyperlink ref="I20" r:id="rId33" display="http://www.caritasitaliana.it/materiali/Mondo/am_lat/haiti/progetti/AL-2010-130.pdf"/>
    <hyperlink ref="J20" r:id="rId34" display="http://www.caritasitaliana.it/materiali/Mondo/am_lat/haiti/progetti/AL-2010-130-Agg.pdf"/>
    <hyperlink ref="I21" r:id="rId35" display="http://www.caritasitaliana.it/materiali/Mondo/am_lat/haiti/progetti/AL-2011-15.pdf"/>
    <hyperlink ref="J21" r:id="rId36" display="http://www.caritasitaliana.it/materiali/Mondo/am_lat/haiti/progetti/AL-2011-15-Agg.pdf"/>
    <hyperlink ref="I22" r:id="rId37" display="http://www.caritasitaliana.it/materiali/Mondo/am_lat/haiti/progetti/AL-2011-19.pdf"/>
    <hyperlink ref="J22" r:id="rId38" display="http://www.caritasitaliana.it/materiali/Mondo/am_lat/haiti/progetti/AL-2011-19-Agg.pdf"/>
    <hyperlink ref="I23" r:id="rId39" display="http://www.caritasitaliana.it/materiali/Mondo/am_lat/haiti/progetti/AL-2011-27.pdf"/>
    <hyperlink ref="J23" r:id="rId40" display="http://www.caritasitaliana.it/materiali/Mondo/am_lat/haiti/progetti/AL-2011-27-Agg.pdf"/>
    <hyperlink ref="I24" r:id="rId41" display="http://www.caritasitaliana.it/materiali/Mondo/am_lat/haiti/progetti/AL-2011-76.pdf"/>
    <hyperlink ref="I25" r:id="rId42" display="http://www.caritasitaliana.it/materiali/Mondo/am_lat/haiti/progetti/AL-2011-77.pdf"/>
    <hyperlink ref="I26" r:id="rId43" display="http://www.caritasitaliana.it/materiali/Mondo/am_lat/haiti/progetti/AL-2011-78.pdf"/>
    <hyperlink ref="I27" r:id="rId44" display="http://www.caritasitaliana.it/materiali/Mondo/am_lat/haiti/progetti/AL-2011-85.pdf"/>
    <hyperlink ref="I28" r:id="rId45" display="http://www.caritasitaliana.it/materiali/Mondo/am_lat/haiti/progetti/AL-2011-88.pdf"/>
    <hyperlink ref="I29" r:id="rId46" display="http://www.caritasitaliana.it/materiali/Mondo/am_lat/haiti/progetti/AL-2011-96.pdf"/>
    <hyperlink ref="J29" r:id="rId47" display="http://www.caritasitaliana.it/materiali/Mondo/am_lat/haiti/progetti/AL-2011-96-Agg.pdf"/>
    <hyperlink ref="I30" r:id="rId48" display="http://www.caritasitaliana.it/materiali/Mondo/am_lat/haiti/progetti/AL-2012-25.pdf"/>
    <hyperlink ref="J30" r:id="rId49" display="http://www.caritasitaliana.it/materiali/Mondo/am_lat/haiti/progetti/AL-2012-25-Agg.pdf"/>
    <hyperlink ref="I31" r:id="rId50" display="http://www.caritasitaliana.it/materiali/Mondo/am_lat/haiti/progetti/AL-2012-35.pdf"/>
    <hyperlink ref="J31" r:id="rId51" display="http://www.caritasitaliana.it/materiali/Mondo/am_lat/haiti/progetti/AL-2012-35-Agg.pdf"/>
    <hyperlink ref="I32" r:id="rId52" display="http://www.caritasitaliana.it/materiali/Mondo/am_lat/haiti/progetti/AL-2012-45.pdf"/>
    <hyperlink ref="I33" r:id="rId53" display="http://www.caritasitaliana.it/materiali/Mondo/am_lat/haiti/progetti/AL-2013-1.pdf"/>
    <hyperlink ref="I34" r:id="rId54" display="http://www.caritasitaliana.it/materiali/Mondo/am_lat/haiti/progetti/AL-2013-3.pdf"/>
    <hyperlink ref="I35" r:id="rId55" display="http://www.caritasitaliana.it/materiali/Mondo/am_lat/haiti/progetti/AL-2013-16.pdf"/>
    <hyperlink ref="J35" r:id="rId56" display="http://www.caritasitaliana.it/materiali/Mondo/am_lat/haiti/progetti/AL-2013-16-Agg.pdf"/>
    <hyperlink ref="I36" r:id="rId57" display="http://www.caritasitaliana.it/materiali/Mondo/am_lat/haiti/progetti/AL-2013-20.pdf"/>
    <hyperlink ref="I37" r:id="rId58" display="http://www.caritasitaliana.it/materiali/Mondo/am_lat/haiti/progetti/AL-2013-25.pdf"/>
    <hyperlink ref="I38" r:id="rId59" display="http://www.caritasitaliana.it/materiali/Mondo/am_lat/haiti/progetti/AL-2013-45.pdf"/>
    <hyperlink ref="I39" r:id="rId60" display="http://www.caritasitaliana.it/materiali/Mondo/am_lat/haiti/progetti/AL-2013-58.pdf"/>
    <hyperlink ref="I40" r:id="rId61" display="http://www.caritasitaliana.it/materiali/Mondo/am_lat/haiti/progetti/AL-2014-10.pdf"/>
    <hyperlink ref="I41" r:id="rId62" display="http://www.caritasitaliana.it/materiali/Mondo/am_lat/haiti/progetti/AL-2014-11.pdf"/>
    <hyperlink ref="I42" r:id="rId63" display="http://www.caritasitaliana.it/materiali/Mondo/am_lat/haiti/progetti/AL-2014-24.pdf"/>
    <hyperlink ref="I43" r:id="rId64" display="http://www.caritasitaliana.it/materiali/Mondo/am_lat/haiti/progetti/AL-2014-30.pdf"/>
    <hyperlink ref="J25" r:id="rId65"/>
    <hyperlink ref="J26" r:id="rId66"/>
    <hyperlink ref="J28" r:id="rId67"/>
    <hyperlink ref="J32" r:id="rId68"/>
    <hyperlink ref="J27" r:id="rId69"/>
    <hyperlink ref="J36" r:id="rId70"/>
    <hyperlink ref="J38" r:id="rId71"/>
    <hyperlink ref="I44:I45" r:id="rId72" display="http://www.caritasitaliana.it/materiali/Mondo/am_lat/haiti/progetti/AL-2014-30.pdf"/>
    <hyperlink ref="I46" r:id="rId73"/>
    <hyperlink ref="I44" r:id="rId74"/>
    <hyperlink ref="I45" r:id="rId75"/>
    <hyperlink ref="J13" r:id="rId76"/>
    <hyperlink ref="I47:I48" r:id="rId77" display="(pdf)"/>
    <hyperlink ref="I47" r:id="rId78"/>
    <hyperlink ref="I48" r:id="rId79"/>
    <hyperlink ref="J46" r:id="rId80"/>
    <hyperlink ref="J34" r:id="rId81"/>
    <hyperlink ref="J41" r:id="rId82"/>
    <hyperlink ref="I49" r:id="rId83"/>
    <hyperlink ref="J24" r:id="rId84"/>
    <hyperlink ref="J12" r:id="rId85"/>
    <hyperlink ref="J37" r:id="rId86"/>
    <hyperlink ref="I50" r:id="rId87"/>
    <hyperlink ref="J50" r:id="rId88"/>
    <hyperlink ref="J39" r:id="rId89"/>
    <hyperlink ref="J40" r:id="rId90"/>
    <hyperlink ref="J48" r:id="rId91"/>
    <hyperlink ref="I51" r:id="rId92"/>
    <hyperlink ref="J51" r:id="rId93"/>
    <hyperlink ref="I52" r:id="rId94"/>
    <hyperlink ref="I53" r:id="rId95"/>
    <hyperlink ref="I55" r:id="rId96"/>
  </hyperlinks>
  <printOptions horizontalCentered="1"/>
  <pageMargins left="0.15748031496062992" right="0.15748031496062992" top="0.74803149606299213" bottom="0.74803149606299213" header="0.31496062992125984" footer="0.31496062992125984"/>
  <pageSetup paperSize="8" scale="84" orientation="portrait" r:id="rId97"/>
  <headerFooter>
    <oddFooter>&amp;C&amp;D</oddFooter>
  </headerFooter>
  <tableParts count="1">
    <tablePart r:id="rId9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FORMINCLSOC</vt:lpstr>
      <vt:lpstr>FORMINCLSOC!Area_stampa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2018-11-29T15:34:33Z</dcterms:modified>
</cp:coreProperties>
</file>